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georgios\Desktop\"/>
    </mc:Choice>
  </mc:AlternateContent>
  <xr:revisionPtr revIDLastSave="0" documentId="13_ncr:1_{FBFAFB19-B1E4-4901-A592-3382B9D35CE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gramme" sheetId="3" r:id="rId1"/>
    <sheet name="Day 1" sheetId="4" r:id="rId2"/>
    <sheet name="Day 2" sheetId="5" r:id="rId3"/>
    <sheet name="Day 3" sheetId="6" r:id="rId4"/>
    <sheet name="Day 4" sheetId="7" r:id="rId5"/>
    <sheet name="Day 5" sheetId="8" r:id="rId6"/>
    <sheet name="Day 6" sheetId="9" r:id="rId7"/>
    <sheet name="Day 7" sheetId="10" r:id="rId8"/>
    <sheet name="Warm Up" sheetId="15" r:id="rId9"/>
    <sheet name="Summary" sheetId="12" r:id="rId10"/>
    <sheet name="Info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0" i="10" l="1"/>
  <c r="V35" i="9"/>
  <c r="V36" i="9"/>
  <c r="V37" i="9" s="1"/>
  <c r="V38" i="9" s="1"/>
  <c r="V39" i="9" s="1"/>
  <c r="V40" i="9" s="1"/>
  <c r="V41" i="9" s="1"/>
  <c r="V42" i="9" s="1"/>
  <c r="V43" i="9" s="1"/>
  <c r="V44" i="9" s="1"/>
  <c r="V45" i="9" s="1"/>
  <c r="V46" i="9" s="1"/>
  <c r="V47" i="9" s="1"/>
  <c r="V48" i="9" s="1"/>
  <c r="V49" i="9" s="1"/>
  <c r="V50" i="9" s="1"/>
  <c r="V51" i="9" s="1"/>
  <c r="V52" i="9" s="1"/>
  <c r="V53" i="9" s="1"/>
  <c r="V54" i="9" s="1"/>
  <c r="V55" i="9" s="1"/>
  <c r="V56" i="9" s="1"/>
  <c r="V57" i="9" s="1"/>
  <c r="V58" i="9" s="1"/>
  <c r="V59" i="9" s="1"/>
  <c r="V60" i="9" s="1"/>
  <c r="V61" i="9" s="1"/>
  <c r="V62" i="9" s="1"/>
  <c r="V63" i="9" s="1"/>
  <c r="V64" i="9" s="1"/>
  <c r="V65" i="9" s="1"/>
  <c r="V66" i="9" s="1"/>
  <c r="V67" i="9" s="1"/>
  <c r="V68" i="9" s="1"/>
  <c r="V69" i="9" s="1"/>
  <c r="V34" i="9"/>
  <c r="V33" i="9"/>
  <c r="C4" i="9"/>
  <c r="F6" i="12"/>
  <c r="H6" i="12"/>
  <c r="J6" i="12"/>
  <c r="I7" i="12"/>
  <c r="V75" i="8"/>
  <c r="Y50" i="7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V69" i="5"/>
  <c r="V68" i="5"/>
  <c r="N69" i="10"/>
  <c r="N68" i="10"/>
  <c r="B60" i="10"/>
  <c r="C60" i="10"/>
  <c r="B61" i="10"/>
  <c r="N61" i="10" s="1"/>
  <c r="C61" i="10"/>
  <c r="N58" i="10"/>
  <c r="N57" i="10"/>
  <c r="N54" i="10"/>
  <c r="N53" i="10"/>
  <c r="N51" i="10"/>
  <c r="N50" i="10"/>
  <c r="N47" i="10"/>
  <c r="N46" i="10"/>
  <c r="N43" i="10"/>
  <c r="N42" i="10"/>
  <c r="N39" i="10"/>
  <c r="N38" i="10"/>
  <c r="L63" i="10"/>
  <c r="V59" i="10"/>
  <c r="V60" i="10"/>
  <c r="V61" i="10"/>
  <c r="V62" i="10"/>
  <c r="V63" i="10" s="1"/>
  <c r="N76" i="9"/>
  <c r="N84" i="8"/>
  <c r="N83" i="8"/>
  <c r="N82" i="8"/>
  <c r="L75" i="8"/>
  <c r="N68" i="7"/>
  <c r="N67" i="7"/>
  <c r="N66" i="7"/>
  <c r="N65" i="7"/>
  <c r="N64" i="7"/>
  <c r="N63" i="7"/>
  <c r="N62" i="7"/>
  <c r="B50" i="7"/>
  <c r="C50" i="7"/>
  <c r="B51" i="7"/>
  <c r="C51" i="7"/>
  <c r="B52" i="7" s="1"/>
  <c r="C52" i="7" s="1"/>
  <c r="B53" i="7" s="1"/>
  <c r="C53" i="7" s="1"/>
  <c r="B54" i="7" s="1"/>
  <c r="C54" i="7" s="1"/>
  <c r="B55" i="7" s="1"/>
  <c r="C55" i="7" s="1"/>
  <c r="B56" i="7" s="1"/>
  <c r="C56" i="7" s="1"/>
  <c r="B57" i="7" s="1"/>
  <c r="C57" i="7" s="1"/>
  <c r="B58" i="7" s="1"/>
  <c r="C58" i="7" s="1"/>
  <c r="B59" i="7" s="1"/>
  <c r="C59" i="7" s="1"/>
  <c r="B60" i="7" s="1"/>
  <c r="C60" i="7" s="1"/>
  <c r="B61" i="7" s="1"/>
  <c r="C61" i="7" s="1"/>
  <c r="B62" i="7" s="1"/>
  <c r="C62" i="7" s="1"/>
  <c r="L60" i="7"/>
  <c r="L61" i="7"/>
  <c r="N76" i="5"/>
  <c r="N75" i="5"/>
  <c r="N74" i="5"/>
  <c r="N73" i="5"/>
  <c r="N72" i="5"/>
  <c r="N71" i="5"/>
  <c r="L60" i="5"/>
  <c r="L68" i="5"/>
  <c r="L33" i="9"/>
  <c r="C33" i="9" s="1"/>
  <c r="L76" i="9"/>
  <c r="L62" i="9"/>
  <c r="L61" i="9"/>
  <c r="L75" i="9"/>
  <c r="L67" i="9"/>
  <c r="L70" i="9"/>
  <c r="X16" i="9"/>
  <c r="R17" i="9"/>
  <c r="V17" i="9"/>
  <c r="L69" i="9"/>
  <c r="B29" i="6"/>
  <c r="C29" i="6"/>
  <c r="B28" i="6"/>
  <c r="C28" i="6"/>
  <c r="R28" i="6"/>
  <c r="L72" i="5"/>
  <c r="L73" i="5"/>
  <c r="M14" i="4"/>
  <c r="L14" i="4"/>
  <c r="K14" i="4"/>
  <c r="M13" i="4"/>
  <c r="L13" i="4"/>
  <c r="K13" i="4"/>
  <c r="L9" i="4"/>
  <c r="M9" i="4"/>
  <c r="K9" i="4"/>
  <c r="V31" i="10"/>
  <c r="V32" i="10" s="1"/>
  <c r="V33" i="10" s="1"/>
  <c r="V34" i="10" s="1"/>
  <c r="V35" i="10" s="1"/>
  <c r="V36" i="10" s="1"/>
  <c r="V37" i="10" s="1"/>
  <c r="V38" i="10" s="1"/>
  <c r="V39" i="10" s="1"/>
  <c r="V40" i="10" s="1"/>
  <c r="V41" i="10" s="1"/>
  <c r="V42" i="10" s="1"/>
  <c r="V43" i="10" s="1"/>
  <c r="V44" i="10" s="1"/>
  <c r="V45" i="10" s="1"/>
  <c r="V46" i="10" s="1"/>
  <c r="V47" i="10" s="1"/>
  <c r="V48" i="10" s="1"/>
  <c r="V49" i="10" s="1"/>
  <c r="V50" i="10" s="1"/>
  <c r="V51" i="10" s="1"/>
  <c r="V52" i="10" s="1"/>
  <c r="V53" i="10" s="1"/>
  <c r="V54" i="10" s="1"/>
  <c r="V55" i="10" s="1"/>
  <c r="V56" i="10" s="1"/>
  <c r="V57" i="10" s="1"/>
  <c r="V58" i="10" s="1"/>
  <c r="V36" i="8"/>
  <c r="V37" i="8" s="1"/>
  <c r="V38" i="8" s="1"/>
  <c r="V39" i="8" s="1"/>
  <c r="V40" i="8" s="1"/>
  <c r="V41" i="8" s="1"/>
  <c r="V42" i="8" s="1"/>
  <c r="V43" i="8" s="1"/>
  <c r="V44" i="8" s="1"/>
  <c r="V45" i="8" s="1"/>
  <c r="V46" i="8" s="1"/>
  <c r="V47" i="8" s="1"/>
  <c r="V48" i="8" s="1"/>
  <c r="V49" i="8" s="1"/>
  <c r="V50" i="8" s="1"/>
  <c r="V51" i="8" s="1"/>
  <c r="V52" i="8" s="1"/>
  <c r="V53" i="8" s="1"/>
  <c r="V54" i="8" s="1"/>
  <c r="V55" i="8" s="1"/>
  <c r="V56" i="8" s="1"/>
  <c r="V57" i="8" s="1"/>
  <c r="V58" i="8" s="1"/>
  <c r="V59" i="8" s="1"/>
  <c r="V60" i="8" s="1"/>
  <c r="V61" i="8" s="1"/>
  <c r="V62" i="8" s="1"/>
  <c r="V63" i="8" s="1"/>
  <c r="V64" i="8" s="1"/>
  <c r="V65" i="8" s="1"/>
  <c r="V66" i="8" s="1"/>
  <c r="V67" i="8" s="1"/>
  <c r="V68" i="8" s="1"/>
  <c r="V69" i="8" s="1"/>
  <c r="V70" i="8" s="1"/>
  <c r="V71" i="8" s="1"/>
  <c r="V72" i="8" s="1"/>
  <c r="V73" i="8" s="1"/>
  <c r="V74" i="8" s="1"/>
  <c r="Y30" i="7"/>
  <c r="Y31" i="7" s="1"/>
  <c r="Y32" i="7" s="1"/>
  <c r="Y33" i="7" s="1"/>
  <c r="Y34" i="7" s="1"/>
  <c r="Y35" i="7" s="1"/>
  <c r="Y36" i="7" s="1"/>
  <c r="Y37" i="7" s="1"/>
  <c r="Y38" i="7" s="1"/>
  <c r="Y39" i="7" s="1"/>
  <c r="Y40" i="7" s="1"/>
  <c r="Y41" i="7" s="1"/>
  <c r="Y42" i="7" s="1"/>
  <c r="Y43" i="7" s="1"/>
  <c r="Y44" i="7" s="1"/>
  <c r="Y45" i="7" s="1"/>
  <c r="Y46" i="7" s="1"/>
  <c r="Y47" i="7" s="1"/>
  <c r="Y48" i="7" s="1"/>
  <c r="Y49" i="7" s="1"/>
  <c r="V37" i="6"/>
  <c r="V38" i="6" s="1"/>
  <c r="V39" i="6" s="1"/>
  <c r="V40" i="6" s="1"/>
  <c r="V41" i="6" s="1"/>
  <c r="V42" i="6" s="1"/>
  <c r="V43" i="6" s="1"/>
  <c r="V44" i="6" s="1"/>
  <c r="V45" i="6" s="1"/>
  <c r="V46" i="6" s="1"/>
  <c r="V47" i="6" s="1"/>
  <c r="V48" i="6" s="1"/>
  <c r="V49" i="6" s="1"/>
  <c r="V50" i="6" s="1"/>
  <c r="V51" i="6" s="1"/>
  <c r="V52" i="6" s="1"/>
  <c r="V53" i="6" s="1"/>
  <c r="V54" i="6" s="1"/>
  <c r="V55" i="6" s="1"/>
  <c r="V56" i="6" s="1"/>
  <c r="V57" i="6" s="1"/>
  <c r="V58" i="6" s="1"/>
  <c r="V59" i="6" s="1"/>
  <c r="V60" i="6" s="1"/>
  <c r="V61" i="6" s="1"/>
  <c r="V62" i="6" s="1"/>
  <c r="V63" i="6" s="1"/>
  <c r="V64" i="6" s="1"/>
  <c r="V65" i="6" s="1"/>
  <c r="V66" i="6" s="1"/>
  <c r="V67" i="6" s="1"/>
  <c r="V68" i="6" s="1"/>
  <c r="V69" i="6" s="1"/>
  <c r="V70" i="6" s="1"/>
  <c r="V71" i="6" s="1"/>
  <c r="V72" i="6" s="1"/>
  <c r="V73" i="6" s="1"/>
  <c r="V74" i="6" s="1"/>
  <c r="V75" i="6" s="1"/>
  <c r="V76" i="6" s="1"/>
  <c r="V77" i="6" s="1"/>
  <c r="V34" i="5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1" i="5" s="1"/>
  <c r="V62" i="5" s="1"/>
  <c r="V63" i="5" s="1"/>
  <c r="V64" i="5" s="1"/>
  <c r="V65" i="5" s="1"/>
  <c r="V66" i="5" s="1"/>
  <c r="V67" i="5" s="1"/>
  <c r="X6" i="10"/>
  <c r="X7" i="10"/>
  <c r="X8" i="10"/>
  <c r="X9" i="10"/>
  <c r="X10" i="10"/>
  <c r="X12" i="10"/>
  <c r="X14" i="10"/>
  <c r="X15" i="10"/>
  <c r="X16" i="10"/>
  <c r="X17" i="10"/>
  <c r="X18" i="10"/>
  <c r="X19" i="10"/>
  <c r="X4" i="10"/>
  <c r="Y4" i="10" s="1"/>
  <c r="Y5" i="10" s="1"/>
  <c r="Y6" i="10" s="1"/>
  <c r="M5" i="9"/>
  <c r="K5" i="9"/>
  <c r="R28" i="8"/>
  <c r="M17" i="6"/>
  <c r="K17" i="6"/>
  <c r="M4" i="7"/>
  <c r="K4" i="7"/>
  <c r="X29" i="5"/>
  <c r="R21" i="5"/>
  <c r="V10" i="5"/>
  <c r="V11" i="5"/>
  <c r="V12" i="5"/>
  <c r="M8" i="6"/>
  <c r="K8" i="6"/>
  <c r="Y41" i="4"/>
  <c r="Y42" i="4" s="1"/>
  <c r="Y43" i="4" s="1"/>
  <c r="Y44" i="4" s="1"/>
  <c r="Y45" i="4" s="1"/>
  <c r="Y46" i="4" s="1"/>
  <c r="Y47" i="4" s="1"/>
  <c r="Y48" i="4" s="1"/>
  <c r="Y49" i="4" s="1"/>
  <c r="Y50" i="4" s="1"/>
  <c r="Y51" i="4" s="1"/>
  <c r="Y52" i="4" s="1"/>
  <c r="Y53" i="4" s="1"/>
  <c r="Y54" i="4" s="1"/>
  <c r="Y55" i="4" s="1"/>
  <c r="Y56" i="4" s="1"/>
  <c r="Y57" i="4" s="1"/>
  <c r="Y58" i="4" s="1"/>
  <c r="Y59" i="4" s="1"/>
  <c r="Y60" i="4" s="1"/>
  <c r="Y61" i="4" s="1"/>
  <c r="Y62" i="4" s="1"/>
  <c r="Y63" i="4" s="1"/>
  <c r="Y64" i="4" s="1"/>
  <c r="Y65" i="4" s="1"/>
  <c r="Y66" i="4" s="1"/>
  <c r="Y67" i="4" s="1"/>
  <c r="Y68" i="4" s="1"/>
  <c r="Y69" i="4" s="1"/>
  <c r="Y70" i="4" s="1"/>
  <c r="Y71" i="4" s="1"/>
  <c r="Y72" i="4" s="1"/>
  <c r="Y73" i="4" s="1"/>
  <c r="Y74" i="4" s="1"/>
  <c r="Y75" i="4" s="1"/>
  <c r="Y76" i="4" s="1"/>
  <c r="Y77" i="4" s="1"/>
  <c r="Y78" i="4" s="1"/>
  <c r="Y79" i="4" s="1"/>
  <c r="Y80" i="4" s="1"/>
  <c r="R26" i="8"/>
  <c r="M25" i="4"/>
  <c r="V70" i="5" l="1"/>
  <c r="Y7" i="10"/>
  <c r="Y8" i="10" s="1"/>
  <c r="Y9" i="10" s="1"/>
  <c r="Y10" i="10" s="1"/>
  <c r="Y11" i="10" s="1"/>
  <c r="Y12" i="10" s="1"/>
  <c r="Y13" i="10" s="1"/>
  <c r="Y14" i="10" s="1"/>
  <c r="Y15" i="10"/>
  <c r="Y16" i="10" s="1"/>
  <c r="Y17" i="10" s="1"/>
  <c r="Y18" i="10" s="1"/>
  <c r="Y19" i="10" s="1"/>
  <c r="Y20" i="10" s="1"/>
  <c r="Y21" i="10" s="1"/>
  <c r="Y22" i="10"/>
  <c r="Y23" i="10" s="1"/>
  <c r="L69" i="10"/>
  <c r="L68" i="10"/>
  <c r="L67" i="10"/>
  <c r="L66" i="10"/>
  <c r="L65" i="10"/>
  <c r="L64" i="10"/>
  <c r="L60" i="10"/>
  <c r="L62" i="10"/>
  <c r="L61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C30" i="10" s="1"/>
  <c r="B31" i="10" s="1"/>
  <c r="R22" i="10"/>
  <c r="R23" i="10"/>
  <c r="R21" i="10"/>
  <c r="R20" i="10"/>
  <c r="M19" i="10"/>
  <c r="K19" i="10"/>
  <c r="R18" i="10"/>
  <c r="M17" i="10"/>
  <c r="K17" i="10"/>
  <c r="M16" i="10"/>
  <c r="K16" i="10"/>
  <c r="V15" i="10"/>
  <c r="V16" i="10" s="1"/>
  <c r="V17" i="10" s="1"/>
  <c r="V18" i="10" s="1"/>
  <c r="V19" i="10" s="1"/>
  <c r="V20" i="10" s="1"/>
  <c r="V21" i="10" s="1"/>
  <c r="V22" i="10" s="1"/>
  <c r="R15" i="10"/>
  <c r="M14" i="10"/>
  <c r="K14" i="10"/>
  <c r="R13" i="10"/>
  <c r="M12" i="10"/>
  <c r="K12" i="10"/>
  <c r="R11" i="10"/>
  <c r="V10" i="10"/>
  <c r="V11" i="10" s="1"/>
  <c r="V12" i="10" s="1"/>
  <c r="V13" i="10" s="1"/>
  <c r="M10" i="10"/>
  <c r="K10" i="10"/>
  <c r="M9" i="10"/>
  <c r="K9" i="10"/>
  <c r="R8" i="10"/>
  <c r="R7" i="10"/>
  <c r="M6" i="10"/>
  <c r="K6" i="10"/>
  <c r="V5" i="10"/>
  <c r="V6" i="10" s="1"/>
  <c r="V7" i="10" s="1"/>
  <c r="V8" i="10" s="1"/>
  <c r="R5" i="10"/>
  <c r="M4" i="10"/>
  <c r="K4" i="10"/>
  <c r="L74" i="9"/>
  <c r="L73" i="9"/>
  <c r="L72" i="9"/>
  <c r="L71" i="9"/>
  <c r="L68" i="9"/>
  <c r="L64" i="9"/>
  <c r="L66" i="9"/>
  <c r="L65" i="9"/>
  <c r="L54" i="9"/>
  <c r="L63" i="9"/>
  <c r="L60" i="9"/>
  <c r="L59" i="9"/>
  <c r="L53" i="9"/>
  <c r="L56" i="9"/>
  <c r="L55" i="9"/>
  <c r="L50" i="9"/>
  <c r="L49" i="9"/>
  <c r="L48" i="9"/>
  <c r="L47" i="9"/>
  <c r="L46" i="9"/>
  <c r="L45" i="9"/>
  <c r="L44" i="9"/>
  <c r="L43" i="9"/>
  <c r="L42" i="9"/>
  <c r="L41" i="9"/>
  <c r="L40" i="9"/>
  <c r="L39" i="9"/>
  <c r="L58" i="9"/>
  <c r="L57" i="9"/>
  <c r="L38" i="9"/>
  <c r="L37" i="9"/>
  <c r="L36" i="9"/>
  <c r="L35" i="9"/>
  <c r="L34" i="9"/>
  <c r="L52" i="9"/>
  <c r="L51" i="9"/>
  <c r="B34" i="9" s="1"/>
  <c r="R25" i="9"/>
  <c r="V24" i="9"/>
  <c r="R24" i="9"/>
  <c r="X23" i="9"/>
  <c r="R23" i="9"/>
  <c r="X22" i="9"/>
  <c r="R22" i="9"/>
  <c r="X21" i="9"/>
  <c r="M21" i="9"/>
  <c r="K21" i="9"/>
  <c r="R20" i="9"/>
  <c r="X19" i="9"/>
  <c r="V19" i="9"/>
  <c r="V20" i="9" s="1"/>
  <c r="V21" i="9" s="1"/>
  <c r="V22" i="9" s="1"/>
  <c r="R19" i="9"/>
  <c r="R18" i="9"/>
  <c r="R15" i="9"/>
  <c r="X14" i="9"/>
  <c r="M14" i="9"/>
  <c r="K14" i="9"/>
  <c r="R13" i="9"/>
  <c r="X12" i="9"/>
  <c r="V12" i="9"/>
  <c r="V13" i="9" s="1"/>
  <c r="V14" i="9" s="1"/>
  <c r="V15" i="9" s="1"/>
  <c r="M12" i="9"/>
  <c r="K12" i="9"/>
  <c r="X11" i="9"/>
  <c r="M11" i="9"/>
  <c r="K11" i="9"/>
  <c r="R10" i="9"/>
  <c r="X9" i="9"/>
  <c r="M9" i="9"/>
  <c r="K9" i="9"/>
  <c r="X8" i="9"/>
  <c r="V8" i="9"/>
  <c r="V9" i="9" s="1"/>
  <c r="V10" i="9" s="1"/>
  <c r="M8" i="9"/>
  <c r="K8" i="9"/>
  <c r="R7" i="9"/>
  <c r="R6" i="9"/>
  <c r="X5" i="9"/>
  <c r="Y5" i="9" s="1"/>
  <c r="Y6" i="9" s="1"/>
  <c r="Y7" i="9" s="1"/>
  <c r="Y8" i="9" s="1"/>
  <c r="Y9" i="9" s="1"/>
  <c r="Y10" i="9" s="1"/>
  <c r="Y11" i="9" s="1"/>
  <c r="Y12" i="9" s="1"/>
  <c r="Y13" i="9" s="1"/>
  <c r="Y14" i="9" s="1"/>
  <c r="Y15" i="9" s="1"/>
  <c r="Y16" i="9" s="1"/>
  <c r="Y17" i="9" s="1"/>
  <c r="Y18" i="9" s="1"/>
  <c r="Y19" i="9" s="1"/>
  <c r="Y20" i="9" s="1"/>
  <c r="Y21" i="9" s="1"/>
  <c r="Y22" i="9" s="1"/>
  <c r="Y23" i="9" s="1"/>
  <c r="Y24" i="9" s="1"/>
  <c r="Y25" i="9" s="1"/>
  <c r="R5" i="9"/>
  <c r="X4" i="9"/>
  <c r="Y4" i="9" s="1"/>
  <c r="M4" i="9"/>
  <c r="K4" i="9"/>
  <c r="V4" i="9"/>
  <c r="V5" i="9" s="1"/>
  <c r="V6" i="9" s="1"/>
  <c r="M16" i="9"/>
  <c r="K16" i="9"/>
  <c r="M87" i="8"/>
  <c r="L84" i="8"/>
  <c r="L83" i="8"/>
  <c r="L82" i="8"/>
  <c r="L81" i="8"/>
  <c r="L80" i="8"/>
  <c r="L79" i="8"/>
  <c r="L78" i="8"/>
  <c r="L77" i="8"/>
  <c r="L76" i="8"/>
  <c r="L74" i="8"/>
  <c r="L73" i="8"/>
  <c r="L72" i="8"/>
  <c r="L71" i="8"/>
  <c r="L70" i="8"/>
  <c r="L69" i="8"/>
  <c r="L68" i="8"/>
  <c r="L66" i="8"/>
  <c r="L65" i="8"/>
  <c r="L64" i="8"/>
  <c r="L63" i="8"/>
  <c r="L62" i="8"/>
  <c r="L61" i="8"/>
  <c r="L60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R27" i="8"/>
  <c r="X26" i="8"/>
  <c r="X25" i="8"/>
  <c r="V25" i="8"/>
  <c r="V26" i="8" s="1"/>
  <c r="M25" i="8"/>
  <c r="K25" i="8"/>
  <c r="R24" i="8"/>
  <c r="R23" i="8"/>
  <c r="X22" i="8"/>
  <c r="M22" i="8"/>
  <c r="K22" i="8"/>
  <c r="R22" i="8" s="1"/>
  <c r="R21" i="8"/>
  <c r="X20" i="8"/>
  <c r="V20" i="8"/>
  <c r="V21" i="8" s="1"/>
  <c r="V22" i="8" s="1"/>
  <c r="V23" i="8" s="1"/>
  <c r="R20" i="8"/>
  <c r="X19" i="8"/>
  <c r="R19" i="8"/>
  <c r="X18" i="8"/>
  <c r="M18" i="8"/>
  <c r="K18" i="8"/>
  <c r="R17" i="8"/>
  <c r="X16" i="8"/>
  <c r="M16" i="8"/>
  <c r="K16" i="8"/>
  <c r="X15" i="8"/>
  <c r="V15" i="8"/>
  <c r="V16" i="8" s="1"/>
  <c r="V17" i="8" s="1"/>
  <c r="V18" i="8" s="1"/>
  <c r="R15" i="8"/>
  <c r="R14" i="8"/>
  <c r="R13" i="8"/>
  <c r="X12" i="8"/>
  <c r="R12" i="8"/>
  <c r="X11" i="8"/>
  <c r="M11" i="8"/>
  <c r="K11" i="8"/>
  <c r="X10" i="8"/>
  <c r="V10" i="8"/>
  <c r="V11" i="8" s="1"/>
  <c r="V12" i="8" s="1"/>
  <c r="V13" i="8" s="1"/>
  <c r="R10" i="8"/>
  <c r="R9" i="8"/>
  <c r="X8" i="8"/>
  <c r="M8" i="8"/>
  <c r="K8" i="8"/>
  <c r="R7" i="8"/>
  <c r="X6" i="8"/>
  <c r="R6" i="8"/>
  <c r="V5" i="8"/>
  <c r="V6" i="8" s="1"/>
  <c r="V7" i="8" s="1"/>
  <c r="V8" i="8" s="1"/>
  <c r="R5" i="8"/>
  <c r="X4" i="8"/>
  <c r="R4" i="8"/>
  <c r="M71" i="7"/>
  <c r="L68" i="7"/>
  <c r="L67" i="7"/>
  <c r="L66" i="7"/>
  <c r="L65" i="7"/>
  <c r="L64" i="7"/>
  <c r="L63" i="7"/>
  <c r="L62" i="7"/>
  <c r="L59" i="7"/>
  <c r="L58" i="7"/>
  <c r="L57" i="7"/>
  <c r="L56" i="7"/>
  <c r="L55" i="7"/>
  <c r="L54" i="7"/>
  <c r="L51" i="7"/>
  <c r="L50" i="7"/>
  <c r="L53" i="7"/>
  <c r="L52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C29" i="7" s="1"/>
  <c r="B30" i="7" s="1"/>
  <c r="U23" i="7"/>
  <c r="U22" i="7"/>
  <c r="AA21" i="7"/>
  <c r="U21" i="7"/>
  <c r="AA20" i="7"/>
  <c r="M20" i="7"/>
  <c r="K20" i="7"/>
  <c r="AA19" i="7"/>
  <c r="U19" i="7"/>
  <c r="AA18" i="7"/>
  <c r="U18" i="7"/>
  <c r="AA17" i="7"/>
  <c r="U17" i="7"/>
  <c r="U16" i="7"/>
  <c r="AA15" i="7"/>
  <c r="M15" i="7"/>
  <c r="K15" i="7"/>
  <c r="Y14" i="7"/>
  <c r="Y15" i="7" s="1"/>
  <c r="Y16" i="7" s="1"/>
  <c r="Y17" i="7" s="1"/>
  <c r="Y18" i="7" s="1"/>
  <c r="Y19" i="7" s="1"/>
  <c r="Y20" i="7" s="1"/>
  <c r="Y21" i="7" s="1"/>
  <c r="U14" i="7"/>
  <c r="U13" i="7"/>
  <c r="U12" i="7"/>
  <c r="AA11" i="7"/>
  <c r="U11" i="7"/>
  <c r="U10" i="7"/>
  <c r="Y9" i="7"/>
  <c r="Y10" i="7" s="1"/>
  <c r="Y11" i="7" s="1"/>
  <c r="Y12" i="7" s="1"/>
  <c r="U9" i="7"/>
  <c r="AA8" i="7"/>
  <c r="U8" i="7"/>
  <c r="AA7" i="7"/>
  <c r="U7" i="7"/>
  <c r="U6" i="7"/>
  <c r="Y5" i="7"/>
  <c r="Y6" i="7" s="1"/>
  <c r="Y7" i="7" s="1"/>
  <c r="U5" i="7"/>
  <c r="AA4" i="7"/>
  <c r="M86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R27" i="6"/>
  <c r="X26" i="6"/>
  <c r="M26" i="6"/>
  <c r="K26" i="6"/>
  <c r="X25" i="6"/>
  <c r="R25" i="6"/>
  <c r="X24" i="6"/>
  <c r="M24" i="6"/>
  <c r="K24" i="6"/>
  <c r="V23" i="6"/>
  <c r="V24" i="6" s="1"/>
  <c r="V25" i="6" s="1"/>
  <c r="R23" i="6"/>
  <c r="X22" i="6"/>
  <c r="R22" i="6"/>
  <c r="R21" i="6"/>
  <c r="R20" i="6"/>
  <c r="V19" i="6"/>
  <c r="V20" i="6" s="1"/>
  <c r="V21" i="6" s="1"/>
  <c r="R19" i="6"/>
  <c r="X18" i="6"/>
  <c r="M18" i="6"/>
  <c r="K18" i="6"/>
  <c r="R17" i="6"/>
  <c r="X16" i="6"/>
  <c r="M16" i="6"/>
  <c r="K16" i="6"/>
  <c r="R15" i="6"/>
  <c r="V14" i="6"/>
  <c r="V15" i="6" s="1"/>
  <c r="V16" i="6" s="1"/>
  <c r="V17" i="6" s="1"/>
  <c r="R14" i="6"/>
  <c r="R13" i="6"/>
  <c r="X12" i="6"/>
  <c r="M12" i="6"/>
  <c r="K12" i="6"/>
  <c r="R11" i="6"/>
  <c r="X10" i="6"/>
  <c r="M10" i="6"/>
  <c r="K10" i="6"/>
  <c r="V9" i="6"/>
  <c r="V10" i="6" s="1"/>
  <c r="V11" i="6" s="1"/>
  <c r="V12" i="6" s="1"/>
  <c r="R9" i="6"/>
  <c r="R8" i="6"/>
  <c r="R7" i="6"/>
  <c r="M6" i="6"/>
  <c r="K6" i="6"/>
  <c r="R29" i="6"/>
  <c r="Y5" i="6"/>
  <c r="Y6" i="6" s="1"/>
  <c r="Y7" i="6" s="1"/>
  <c r="Y8" i="6" s="1"/>
  <c r="Y9" i="6" s="1"/>
  <c r="V5" i="6"/>
  <c r="V29" i="6" s="1"/>
  <c r="V6" i="6" s="1"/>
  <c r="V7" i="6" s="1"/>
  <c r="R5" i="6"/>
  <c r="R4" i="6"/>
  <c r="C4" i="6" s="1"/>
  <c r="B5" i="6" s="1"/>
  <c r="M77" i="5"/>
  <c r="L76" i="5"/>
  <c r="L75" i="5"/>
  <c r="L74" i="5"/>
  <c r="L71" i="5"/>
  <c r="L69" i="5"/>
  <c r="L67" i="5"/>
  <c r="L66" i="5"/>
  <c r="L65" i="5"/>
  <c r="L64" i="5"/>
  <c r="L63" i="5"/>
  <c r="L62" i="5"/>
  <c r="L61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C33" i="5" s="1"/>
  <c r="B34" i="5" s="1"/>
  <c r="R25" i="5"/>
  <c r="R24" i="5"/>
  <c r="M23" i="5"/>
  <c r="R23" i="5" s="1"/>
  <c r="V22" i="5"/>
  <c r="V23" i="5" s="1"/>
  <c r="V24" i="5" s="1"/>
  <c r="V25" i="5" s="1"/>
  <c r="M22" i="5"/>
  <c r="R22" i="5" s="1"/>
  <c r="R20" i="5"/>
  <c r="R19" i="5"/>
  <c r="V18" i="5"/>
  <c r="V19" i="5" s="1"/>
  <c r="V20" i="5" s="1"/>
  <c r="R18" i="5"/>
  <c r="M17" i="5"/>
  <c r="R16" i="5"/>
  <c r="R15" i="5"/>
  <c r="M14" i="5"/>
  <c r="R14" i="5" s="1"/>
  <c r="V13" i="5"/>
  <c r="V14" i="5" s="1"/>
  <c r="V15" i="5" s="1"/>
  <c r="V16" i="5" s="1"/>
  <c r="V17" i="5" s="1"/>
  <c r="R13" i="5"/>
  <c r="R12" i="5"/>
  <c r="R11" i="5"/>
  <c r="M10" i="5"/>
  <c r="R10" i="5" s="1"/>
  <c r="V9" i="5"/>
  <c r="R9" i="5"/>
  <c r="R8" i="5"/>
  <c r="R7" i="5"/>
  <c r="R6" i="5"/>
  <c r="Y5" i="5"/>
  <c r="Y6" i="5" s="1"/>
  <c r="Y7" i="5" s="1"/>
  <c r="Y8" i="5" s="1"/>
  <c r="Y9" i="5" s="1"/>
  <c r="Y10" i="5" s="1"/>
  <c r="Y11" i="5" s="1"/>
  <c r="Y12" i="5" s="1"/>
  <c r="Y13" i="5" s="1"/>
  <c r="Y14" i="5" s="1"/>
  <c r="Y15" i="5" s="1"/>
  <c r="Y16" i="5" s="1"/>
  <c r="Y17" i="5" s="1"/>
  <c r="Y18" i="5" s="1"/>
  <c r="Y19" i="5" s="1"/>
  <c r="Y20" i="5" s="1"/>
  <c r="R5" i="5"/>
  <c r="V4" i="5"/>
  <c r="V5" i="5" s="1"/>
  <c r="V6" i="5" s="1"/>
  <c r="V7" i="5" s="1"/>
  <c r="V8" i="5" s="1"/>
  <c r="R4" i="5"/>
  <c r="M91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R28" i="4"/>
  <c r="R27" i="4"/>
  <c r="R26" i="4"/>
  <c r="X25" i="4"/>
  <c r="V25" i="4"/>
  <c r="V26" i="4" s="1"/>
  <c r="V27" i="4" s="1"/>
  <c r="V28" i="4" s="1"/>
  <c r="R25" i="4"/>
  <c r="X24" i="4"/>
  <c r="R24" i="4"/>
  <c r="X23" i="4"/>
  <c r="M23" i="4"/>
  <c r="R23" i="4" s="1"/>
  <c r="R22" i="4"/>
  <c r="X21" i="4"/>
  <c r="V21" i="4"/>
  <c r="V22" i="4" s="1"/>
  <c r="V23" i="4" s="1"/>
  <c r="V24" i="4" s="1"/>
  <c r="M21" i="4"/>
  <c r="R21" i="4" s="1"/>
  <c r="X20" i="4"/>
  <c r="R20" i="4"/>
  <c r="R19" i="4"/>
  <c r="R18" i="4"/>
  <c r="X17" i="4"/>
  <c r="V17" i="4"/>
  <c r="V18" i="4" s="1"/>
  <c r="V19" i="4" s="1"/>
  <c r="V20" i="4" s="1"/>
  <c r="M17" i="4"/>
  <c r="R17" i="4" s="1"/>
  <c r="R16" i="4"/>
  <c r="X15" i="4"/>
  <c r="M15" i="4"/>
  <c r="R15" i="4" s="1"/>
  <c r="X14" i="4"/>
  <c r="R14" i="4"/>
  <c r="R13" i="4"/>
  <c r="V12" i="4"/>
  <c r="V13" i="4" s="1"/>
  <c r="V14" i="4" s="1"/>
  <c r="V15" i="4" s="1"/>
  <c r="V16" i="4" s="1"/>
  <c r="R12" i="4"/>
  <c r="R11" i="4"/>
  <c r="X10" i="4"/>
  <c r="M10" i="4"/>
  <c r="R10" i="4" s="1"/>
  <c r="X9" i="4"/>
  <c r="R9" i="4"/>
  <c r="X8" i="4"/>
  <c r="V8" i="4"/>
  <c r="V9" i="4" s="1"/>
  <c r="V10" i="4" s="1"/>
  <c r="V11" i="4" s="1"/>
  <c r="M8" i="4"/>
  <c r="R8" i="4"/>
  <c r="R7" i="4"/>
  <c r="X6" i="4"/>
  <c r="M6" i="4"/>
  <c r="R6" i="4" s="1"/>
  <c r="Y5" i="4"/>
  <c r="Y6" i="4" s="1"/>
  <c r="V5" i="4"/>
  <c r="V6" i="4" s="1"/>
  <c r="V7" i="4" s="1"/>
  <c r="R5" i="4"/>
  <c r="Y4" i="4"/>
  <c r="V4" i="4"/>
  <c r="R4" i="4"/>
  <c r="R25" i="8" l="1"/>
  <c r="Y22" i="5"/>
  <c r="Y23" i="5" s="1"/>
  <c r="Y24" i="5" s="1"/>
  <c r="Y25" i="5" s="1"/>
  <c r="Y26" i="5" s="1"/>
  <c r="Y21" i="5"/>
  <c r="C34" i="9"/>
  <c r="B35" i="9" s="1"/>
  <c r="C35" i="9" s="1"/>
  <c r="B36" i="9" s="1"/>
  <c r="C36" i="9" s="1"/>
  <c r="B37" i="9" s="1"/>
  <c r="C37" i="9" s="1"/>
  <c r="B38" i="9" s="1"/>
  <c r="C38" i="9" s="1"/>
  <c r="B39" i="9" s="1"/>
  <c r="C39" i="9" s="1"/>
  <c r="B40" i="9" s="1"/>
  <c r="C40" i="9" s="1"/>
  <c r="B41" i="9" s="1"/>
  <c r="N41" i="9" s="1"/>
  <c r="J77" i="9"/>
  <c r="I11" i="12" s="1"/>
  <c r="R16" i="9"/>
  <c r="B5" i="9" s="1"/>
  <c r="C5" i="9" s="1"/>
  <c r="B6" i="9" s="1"/>
  <c r="C6" i="9" s="1"/>
  <c r="B7" i="9" s="1"/>
  <c r="C7" i="9" s="1"/>
  <c r="B8" i="9" s="1"/>
  <c r="C8" i="9" s="1"/>
  <c r="B9" i="9" s="1"/>
  <c r="C9" i="9" s="1"/>
  <c r="B10" i="9" s="1"/>
  <c r="C10" i="9" s="1"/>
  <c r="B11" i="9" s="1"/>
  <c r="C11" i="9" s="1"/>
  <c r="B12" i="9" s="1"/>
  <c r="C12" i="9" s="1"/>
  <c r="B13" i="9" s="1"/>
  <c r="C13" i="9" s="1"/>
  <c r="B14" i="9" s="1"/>
  <c r="C14" i="9" s="1"/>
  <c r="B15" i="9" s="1"/>
  <c r="C15" i="9" s="1"/>
  <c r="B16" i="9" s="1"/>
  <c r="C16" i="9" s="1"/>
  <c r="B17" i="9" s="1"/>
  <c r="C17" i="9" s="1"/>
  <c r="B18" i="9" s="1"/>
  <c r="C18" i="9" s="1"/>
  <c r="B19" i="9" s="1"/>
  <c r="C19" i="9" s="1"/>
  <c r="B20" i="9" s="1"/>
  <c r="C20" i="9" s="1"/>
  <c r="B21" i="9" s="1"/>
  <c r="C21" i="9" s="1"/>
  <c r="B22" i="9" s="1"/>
  <c r="C22" i="9" s="1"/>
  <c r="B23" i="9" s="1"/>
  <c r="C23" i="9" s="1"/>
  <c r="B24" i="9" s="1"/>
  <c r="C24" i="9" s="1"/>
  <c r="B25" i="9" s="1"/>
  <c r="C25" i="9" s="1"/>
  <c r="R4" i="10"/>
  <c r="R9" i="10"/>
  <c r="R12" i="10"/>
  <c r="X26" i="9"/>
  <c r="R11" i="9"/>
  <c r="R21" i="9"/>
  <c r="R12" i="9"/>
  <c r="R19" i="10"/>
  <c r="R17" i="10"/>
  <c r="U20" i="7"/>
  <c r="C30" i="7"/>
  <c r="B31" i="7" s="1"/>
  <c r="C31" i="7" s="1"/>
  <c r="R26" i="6"/>
  <c r="Y10" i="6"/>
  <c r="Y11" i="6" s="1"/>
  <c r="Y12" i="6" s="1"/>
  <c r="Y13" i="6" s="1"/>
  <c r="Y14" i="6" s="1"/>
  <c r="Y15" i="6" s="1"/>
  <c r="Y16" i="6" s="1"/>
  <c r="Y17" i="6" s="1"/>
  <c r="Y18" i="6" s="1"/>
  <c r="Y19" i="6" s="1"/>
  <c r="Y20" i="6" s="1"/>
  <c r="Y21" i="6" s="1"/>
  <c r="Y22" i="6" s="1"/>
  <c r="Y23" i="6" s="1"/>
  <c r="Y24" i="6" s="1"/>
  <c r="Y25" i="6" s="1"/>
  <c r="Y26" i="6" s="1"/>
  <c r="Y27" i="6" s="1"/>
  <c r="Y29" i="6" s="1"/>
  <c r="R24" i="6"/>
  <c r="R10" i="6"/>
  <c r="C5" i="6"/>
  <c r="B6" i="6" s="1"/>
  <c r="C40" i="4"/>
  <c r="B41" i="4" s="1"/>
  <c r="C41" i="4" s="1"/>
  <c r="B42" i="4" s="1"/>
  <c r="C42" i="4" s="1"/>
  <c r="B43" i="4" s="1"/>
  <c r="J91" i="4"/>
  <c r="AA24" i="7"/>
  <c r="AB4" i="7"/>
  <c r="AB5" i="7" s="1"/>
  <c r="AB6" i="7" s="1"/>
  <c r="AB7" i="7" s="1"/>
  <c r="AB8" i="7" s="1"/>
  <c r="AB9" i="7" s="1"/>
  <c r="AB10" i="7" s="1"/>
  <c r="AB11" i="7" s="1"/>
  <c r="AB12" i="7" s="1"/>
  <c r="AB13" i="7" s="1"/>
  <c r="AB14" i="7" s="1"/>
  <c r="AB15" i="7" s="1"/>
  <c r="AB16" i="7" s="1"/>
  <c r="AB17" i="7" s="1"/>
  <c r="AB18" i="7" s="1"/>
  <c r="AB19" i="7" s="1"/>
  <c r="AB20" i="7" s="1"/>
  <c r="AB21" i="7" s="1"/>
  <c r="AB22" i="7" s="1"/>
  <c r="AB23" i="7" s="1"/>
  <c r="U15" i="7"/>
  <c r="R8" i="8"/>
  <c r="R4" i="9"/>
  <c r="R8" i="9"/>
  <c r="R9" i="9"/>
  <c r="Y4" i="8"/>
  <c r="Y5" i="8" s="1"/>
  <c r="Y6" i="8" s="1"/>
  <c r="Y7" i="8" s="1"/>
  <c r="Y8" i="8" s="1"/>
  <c r="Y9" i="8" s="1"/>
  <c r="Y10" i="8" s="1"/>
  <c r="Y11" i="8" s="1"/>
  <c r="Y12" i="8" s="1"/>
  <c r="Y13" i="8" s="1"/>
  <c r="Y14" i="8" s="1"/>
  <c r="Y15" i="8" s="1"/>
  <c r="Y16" i="8" s="1"/>
  <c r="Y17" i="8" s="1"/>
  <c r="Y18" i="8" s="1"/>
  <c r="Y19" i="8" s="1"/>
  <c r="Y20" i="8" s="1"/>
  <c r="Y21" i="8" s="1"/>
  <c r="Y22" i="8" s="1"/>
  <c r="Y23" i="8" s="1"/>
  <c r="Y24" i="8" s="1"/>
  <c r="Y25" i="8" s="1"/>
  <c r="Y26" i="8" s="1"/>
  <c r="Y27" i="8" s="1"/>
  <c r="Y28" i="8" s="1"/>
  <c r="R14" i="10"/>
  <c r="Y7" i="4"/>
  <c r="Y8" i="4" s="1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R6" i="6"/>
  <c r="R16" i="6"/>
  <c r="R11" i="8"/>
  <c r="C31" i="10"/>
  <c r="B32" i="10" s="1"/>
  <c r="C32" i="10" s="1"/>
  <c r="B33" i="10" s="1"/>
  <c r="C33" i="10" s="1"/>
  <c r="B34" i="10" s="1"/>
  <c r="C34" i="10" s="1"/>
  <c r="B35" i="10" s="1"/>
  <c r="C35" i="10" s="1"/>
  <c r="B36" i="10" s="1"/>
  <c r="C36" i="10" s="1"/>
  <c r="B37" i="10" s="1"/>
  <c r="C37" i="10" s="1"/>
  <c r="B38" i="10" s="1"/>
  <c r="R10" i="10"/>
  <c r="R16" i="10"/>
  <c r="R6" i="10"/>
  <c r="R14" i="9"/>
  <c r="J85" i="8"/>
  <c r="H11" i="12" s="1"/>
  <c r="C35" i="8"/>
  <c r="B36" i="8" s="1"/>
  <c r="C36" i="8" s="1"/>
  <c r="B37" i="8" s="1"/>
  <c r="C37" i="8" s="1"/>
  <c r="B38" i="8" s="1"/>
  <c r="C38" i="8" s="1"/>
  <c r="B39" i="8" s="1"/>
  <c r="C39" i="8" s="1"/>
  <c r="B40" i="8" s="1"/>
  <c r="C40" i="8" s="1"/>
  <c r="B41" i="8" s="1"/>
  <c r="C41" i="8" s="1"/>
  <c r="B42" i="8" s="1"/>
  <c r="C42" i="8" s="1"/>
  <c r="B43" i="8" s="1"/>
  <c r="N43" i="8" s="1"/>
  <c r="R18" i="8"/>
  <c r="R16" i="8"/>
  <c r="U4" i="7"/>
  <c r="C4" i="7" s="1"/>
  <c r="B5" i="7" s="1"/>
  <c r="C5" i="7" s="1"/>
  <c r="B6" i="7" s="1"/>
  <c r="C6" i="7" s="1"/>
  <c r="J86" i="6"/>
  <c r="F11" i="12" s="1"/>
  <c r="R12" i="6"/>
  <c r="R18" i="6"/>
  <c r="C34" i="5"/>
  <c r="B35" i="5" s="1"/>
  <c r="C35" i="5" s="1"/>
  <c r="B36" i="5" s="1"/>
  <c r="C36" i="5" s="1"/>
  <c r="B37" i="5" s="1"/>
  <c r="C37" i="5" s="1"/>
  <c r="B38" i="5" s="1"/>
  <c r="C38" i="5" s="1"/>
  <c r="R17" i="5"/>
  <c r="J28" i="5" s="1"/>
  <c r="E10" i="12" s="1"/>
  <c r="C43" i="4"/>
  <c r="B44" i="4" s="1"/>
  <c r="C44" i="4" s="1"/>
  <c r="B45" i="4" s="1"/>
  <c r="C45" i="4" s="1"/>
  <c r="B46" i="4" s="1"/>
  <c r="C46" i="4" s="1"/>
  <c r="B47" i="4" s="1"/>
  <c r="C47" i="4" s="1"/>
  <c r="B48" i="4" s="1"/>
  <c r="C48" i="4" s="1"/>
  <c r="B49" i="4" s="1"/>
  <c r="N49" i="4" s="1"/>
  <c r="J35" i="4"/>
  <c r="D10" i="12" s="1"/>
  <c r="J70" i="10"/>
  <c r="J11" i="12" s="1"/>
  <c r="C4" i="4"/>
  <c r="B5" i="4" s="1"/>
  <c r="C5" i="4" s="1"/>
  <c r="B6" i="4" s="1"/>
  <c r="C6" i="4" s="1"/>
  <c r="B7" i="4" s="1"/>
  <c r="C7" i="4" s="1"/>
  <c r="B8" i="4" s="1"/>
  <c r="C8" i="4" s="1"/>
  <c r="B9" i="4" s="1"/>
  <c r="C9" i="4" s="1"/>
  <c r="B10" i="4" s="1"/>
  <c r="C10" i="4" s="1"/>
  <c r="B11" i="4" s="1"/>
  <c r="C11" i="4" s="1"/>
  <c r="B12" i="4" s="1"/>
  <c r="C12" i="4" s="1"/>
  <c r="B13" i="4" s="1"/>
  <c r="C13" i="4" s="1"/>
  <c r="B14" i="4" s="1"/>
  <c r="C14" i="4" s="1"/>
  <c r="B15" i="4" s="1"/>
  <c r="C15" i="4" s="1"/>
  <c r="B16" i="4" s="1"/>
  <c r="C16" i="4" s="1"/>
  <c r="B17" i="4" s="1"/>
  <c r="C17" i="4" s="1"/>
  <c r="B18" i="4" s="1"/>
  <c r="C18" i="4" s="1"/>
  <c r="B19" i="4" s="1"/>
  <c r="C19" i="4" s="1"/>
  <c r="B20" i="4" s="1"/>
  <c r="C20" i="4" s="1"/>
  <c r="B21" i="4" s="1"/>
  <c r="C21" i="4" s="1"/>
  <c r="B22" i="4" s="1"/>
  <c r="C22" i="4" s="1"/>
  <c r="B23" i="4" s="1"/>
  <c r="C23" i="4" s="1"/>
  <c r="B24" i="4" s="1"/>
  <c r="C24" i="4" s="1"/>
  <c r="B25" i="4" s="1"/>
  <c r="C25" i="4" s="1"/>
  <c r="B26" i="4" s="1"/>
  <c r="C26" i="4" s="1"/>
  <c r="B27" i="4" s="1"/>
  <c r="C27" i="4" s="1"/>
  <c r="B28" i="4" s="1"/>
  <c r="C28" i="4" s="1"/>
  <c r="D6" i="12" s="1"/>
  <c r="X29" i="4"/>
  <c r="J77" i="5"/>
  <c r="E11" i="12" s="1"/>
  <c r="D11" i="12"/>
  <c r="C4" i="5"/>
  <c r="B5" i="5" s="1"/>
  <c r="C5" i="5" s="1"/>
  <c r="B6" i="5" s="1"/>
  <c r="C6" i="5" s="1"/>
  <c r="B7" i="5" s="1"/>
  <c r="C7" i="5" s="1"/>
  <c r="B8" i="5" s="1"/>
  <c r="C8" i="5" s="1"/>
  <c r="B9" i="5" s="1"/>
  <c r="C9" i="5" s="1"/>
  <c r="C36" i="6"/>
  <c r="B37" i="6" s="1"/>
  <c r="C37" i="6" s="1"/>
  <c r="B38" i="6" s="1"/>
  <c r="C38" i="6" s="1"/>
  <c r="B39" i="6" s="1"/>
  <c r="C39" i="6" s="1"/>
  <c r="B40" i="6" s="1"/>
  <c r="C40" i="6" s="1"/>
  <c r="B41" i="6" s="1"/>
  <c r="C41" i="6" s="1"/>
  <c r="B42" i="6" s="1"/>
  <c r="C42" i="6" s="1"/>
  <c r="B43" i="6" s="1"/>
  <c r="C43" i="6" s="1"/>
  <c r="B44" i="6" s="1"/>
  <c r="C44" i="6" s="1"/>
  <c r="B45" i="6" s="1"/>
  <c r="C45" i="6" s="1"/>
  <c r="B46" i="6" s="1"/>
  <c r="C46" i="6" s="1"/>
  <c r="B47" i="6" s="1"/>
  <c r="C47" i="6" s="1"/>
  <c r="B48" i="6" s="1"/>
  <c r="C48" i="6" s="1"/>
  <c r="B49" i="6" s="1"/>
  <c r="C49" i="6" s="1"/>
  <c r="B50" i="6" s="1"/>
  <c r="C50" i="6" s="1"/>
  <c r="B51" i="6" s="1"/>
  <c r="C51" i="6" s="1"/>
  <c r="B52" i="6" s="1"/>
  <c r="C52" i="6" s="1"/>
  <c r="B53" i="6" s="1"/>
  <c r="C53" i="6" s="1"/>
  <c r="B54" i="6" s="1"/>
  <c r="C54" i="6" s="1"/>
  <c r="B55" i="6" s="1"/>
  <c r="C55" i="6" s="1"/>
  <c r="B56" i="6" s="1"/>
  <c r="C56" i="6" s="1"/>
  <c r="B57" i="6" s="1"/>
  <c r="C57" i="6" s="1"/>
  <c r="B58" i="6" s="1"/>
  <c r="C58" i="6" s="1"/>
  <c r="B59" i="6" s="1"/>
  <c r="C59" i="6" s="1"/>
  <c r="B60" i="6" s="1"/>
  <c r="C60" i="6" s="1"/>
  <c r="B61" i="6" s="1"/>
  <c r="C61" i="6" s="1"/>
  <c r="B62" i="6" s="1"/>
  <c r="C62" i="6" s="1"/>
  <c r="B63" i="6" s="1"/>
  <c r="C63" i="6" s="1"/>
  <c r="B64" i="6" s="1"/>
  <c r="C64" i="6" s="1"/>
  <c r="B65" i="6" s="1"/>
  <c r="C65" i="6" s="1"/>
  <c r="B66" i="6" s="1"/>
  <c r="C66" i="6" s="1"/>
  <c r="B67" i="6" s="1"/>
  <c r="C67" i="6" s="1"/>
  <c r="B68" i="6" s="1"/>
  <c r="C68" i="6" s="1"/>
  <c r="B69" i="6" s="1"/>
  <c r="C69" i="6" s="1"/>
  <c r="B70" i="6" s="1"/>
  <c r="C70" i="6" s="1"/>
  <c r="B71" i="6" s="1"/>
  <c r="C71" i="6" s="1"/>
  <c r="B72" i="6" s="1"/>
  <c r="C72" i="6" s="1"/>
  <c r="B73" i="6" s="1"/>
  <c r="C73" i="6" s="1"/>
  <c r="B74" i="6" s="1"/>
  <c r="C74" i="6" s="1"/>
  <c r="B75" i="6" s="1"/>
  <c r="C75" i="6" s="1"/>
  <c r="B76" i="6" s="1"/>
  <c r="C76" i="6" s="1"/>
  <c r="B77" i="6" s="1"/>
  <c r="C77" i="6" s="1"/>
  <c r="B78" i="6" s="1"/>
  <c r="C78" i="6" s="1"/>
  <c r="B79" i="6" s="1"/>
  <c r="C79" i="6" s="1"/>
  <c r="B80" i="6" s="1"/>
  <c r="C80" i="6" s="1"/>
  <c r="B81" i="6" s="1"/>
  <c r="C81" i="6" s="1"/>
  <c r="B82" i="6" s="1"/>
  <c r="C82" i="6" s="1"/>
  <c r="B83" i="6" s="1"/>
  <c r="C83" i="6" s="1"/>
  <c r="J71" i="7"/>
  <c r="G11" i="12" s="1"/>
  <c r="C4" i="8"/>
  <c r="B5" i="8" s="1"/>
  <c r="C5" i="8" s="1"/>
  <c r="B6" i="8" s="1"/>
  <c r="C6" i="8" s="1"/>
  <c r="B7" i="8" s="1"/>
  <c r="C7" i="8" s="1"/>
  <c r="B8" i="8" s="1"/>
  <c r="C4" i="10"/>
  <c r="B5" i="10" s="1"/>
  <c r="C5" i="10" s="1"/>
  <c r="B6" i="10" s="1"/>
  <c r="C8" i="8" l="1"/>
  <c r="B9" i="8" s="1"/>
  <c r="C9" i="8" s="1"/>
  <c r="B10" i="8" s="1"/>
  <c r="C10" i="8" s="1"/>
  <c r="B11" i="8" s="1"/>
  <c r="C11" i="8" s="1"/>
  <c r="B12" i="8" s="1"/>
  <c r="C12" i="8" s="1"/>
  <c r="B13" i="8" s="1"/>
  <c r="C13" i="8" s="1"/>
  <c r="B14" i="8" s="1"/>
  <c r="C14" i="8" s="1"/>
  <c r="B15" i="8" s="1"/>
  <c r="C15" i="8" s="1"/>
  <c r="B16" i="8" s="1"/>
  <c r="C16" i="8" s="1"/>
  <c r="B17" i="8" s="1"/>
  <c r="C17" i="8" s="1"/>
  <c r="B18" i="8" s="1"/>
  <c r="C41" i="9"/>
  <c r="B42" i="9" s="1"/>
  <c r="N42" i="9" s="1"/>
  <c r="C6" i="10"/>
  <c r="B7" i="10" s="1"/>
  <c r="C7" i="10" s="1"/>
  <c r="B8" i="10" s="1"/>
  <c r="C8" i="10" s="1"/>
  <c r="B9" i="10" s="1"/>
  <c r="C9" i="10" s="1"/>
  <c r="B10" i="10" s="1"/>
  <c r="C10" i="10" s="1"/>
  <c r="B11" i="10" s="1"/>
  <c r="C11" i="10" s="1"/>
  <c r="B12" i="10" s="1"/>
  <c r="C12" i="10" s="1"/>
  <c r="B13" i="10" s="1"/>
  <c r="C13" i="10" s="1"/>
  <c r="B14" i="10" s="1"/>
  <c r="C14" i="10" s="1"/>
  <c r="B15" i="10" s="1"/>
  <c r="C15" i="10" s="1"/>
  <c r="B16" i="10" s="1"/>
  <c r="C16" i="10" s="1"/>
  <c r="B17" i="10" s="1"/>
  <c r="C17" i="10" s="1"/>
  <c r="B18" i="10" s="1"/>
  <c r="C18" i="10" s="1"/>
  <c r="J30" i="8"/>
  <c r="H10" i="12" s="1"/>
  <c r="B32" i="7"/>
  <c r="C32" i="7" s="1"/>
  <c r="B33" i="7" s="1"/>
  <c r="C33" i="7" s="1"/>
  <c r="B34" i="7" s="1"/>
  <c r="C34" i="7" s="1"/>
  <c r="B35" i="7" s="1"/>
  <c r="C35" i="7" s="1"/>
  <c r="B36" i="7" s="1"/>
  <c r="C36" i="7" s="1"/>
  <c r="B37" i="7" s="1"/>
  <c r="C37" i="7" s="1"/>
  <c r="B38" i="7" s="1"/>
  <c r="C38" i="7" s="1"/>
  <c r="B39" i="7" s="1"/>
  <c r="C39" i="7" s="1"/>
  <c r="B40" i="7" s="1"/>
  <c r="C40" i="7" s="1"/>
  <c r="B41" i="7" s="1"/>
  <c r="C41" i="7" s="1"/>
  <c r="B42" i="7" s="1"/>
  <c r="C42" i="7" s="1"/>
  <c r="B43" i="7" s="1"/>
  <c r="C43" i="7" s="1"/>
  <c r="B44" i="7" s="1"/>
  <c r="C44" i="7" s="1"/>
  <c r="B45" i="7" s="1"/>
  <c r="C45" i="7" s="1"/>
  <c r="B46" i="7" s="1"/>
  <c r="C46" i="7" s="1"/>
  <c r="B47" i="7" s="1"/>
  <c r="C47" i="7" s="1"/>
  <c r="B48" i="7" s="1"/>
  <c r="C48" i="7" s="1"/>
  <c r="B49" i="7" s="1"/>
  <c r="C49" i="7" s="1"/>
  <c r="B7" i="7"/>
  <c r="C7" i="7" s="1"/>
  <c r="B8" i="7" s="1"/>
  <c r="C8" i="7" s="1"/>
  <c r="B9" i="7" s="1"/>
  <c r="C9" i="7" s="1"/>
  <c r="B10" i="7" s="1"/>
  <c r="C10" i="7" s="1"/>
  <c r="B11" i="7" s="1"/>
  <c r="C11" i="7" s="1"/>
  <c r="B12" i="7" s="1"/>
  <c r="C12" i="7" s="1"/>
  <c r="B13" i="7" s="1"/>
  <c r="C13" i="7" s="1"/>
  <c r="B14" i="7" s="1"/>
  <c r="C14" i="7" s="1"/>
  <c r="B15" i="7" s="1"/>
  <c r="C15" i="7" s="1"/>
  <c r="B16" i="7" s="1"/>
  <c r="C16" i="7" s="1"/>
  <c r="B17" i="7" s="1"/>
  <c r="C17" i="7" s="1"/>
  <c r="J25" i="7"/>
  <c r="G10" i="12" s="1"/>
  <c r="C6" i="6"/>
  <c r="B7" i="6" s="1"/>
  <c r="C7" i="6" s="1"/>
  <c r="B8" i="6" s="1"/>
  <c r="C8" i="6" s="1"/>
  <c r="B9" i="6" s="1"/>
  <c r="C9" i="6" s="1"/>
  <c r="B10" i="6" s="1"/>
  <c r="C10" i="6" s="1"/>
  <c r="B11" i="6" s="1"/>
  <c r="C11" i="6" s="1"/>
  <c r="B12" i="6" s="1"/>
  <c r="C12" i="6" s="1"/>
  <c r="B13" i="6" s="1"/>
  <c r="C13" i="6" s="1"/>
  <c r="B14" i="6" s="1"/>
  <c r="C14" i="6" s="1"/>
  <c r="B15" i="6" s="1"/>
  <c r="C15" i="6" s="1"/>
  <c r="B16" i="6" s="1"/>
  <c r="C16" i="6" s="1"/>
  <c r="B17" i="6" s="1"/>
  <c r="C17" i="6" s="1"/>
  <c r="B18" i="6" s="1"/>
  <c r="C18" i="6" s="1"/>
  <c r="B19" i="6" s="1"/>
  <c r="C19" i="6" s="1"/>
  <c r="B20" i="6" s="1"/>
  <c r="C20" i="6" s="1"/>
  <c r="B21" i="6" s="1"/>
  <c r="C21" i="6" s="1"/>
  <c r="B22" i="6" s="1"/>
  <c r="C22" i="6" s="1"/>
  <c r="B23" i="6" s="1"/>
  <c r="C23" i="6" s="1"/>
  <c r="B24" i="6" s="1"/>
  <c r="C24" i="6" s="1"/>
  <c r="B25" i="6" s="1"/>
  <c r="C25" i="6" s="1"/>
  <c r="B26" i="6" s="1"/>
  <c r="C26" i="6" s="1"/>
  <c r="J31" i="6"/>
  <c r="F10" i="12" s="1"/>
  <c r="B39" i="5"/>
  <c r="C39" i="5" s="1"/>
  <c r="B40" i="5" s="1"/>
  <c r="C40" i="5" s="1"/>
  <c r="B41" i="5" s="1"/>
  <c r="C41" i="5" s="1"/>
  <c r="B42" i="5" s="1"/>
  <c r="C42" i="5" s="1"/>
  <c r="B43" i="5" s="1"/>
  <c r="C43" i="5" s="1"/>
  <c r="B44" i="5" s="1"/>
  <c r="C44" i="5" s="1"/>
  <c r="B45" i="5" s="1"/>
  <c r="C45" i="5" s="1"/>
  <c r="B46" i="5" s="1"/>
  <c r="C46" i="5" s="1"/>
  <c r="B47" i="5" s="1"/>
  <c r="C47" i="5" s="1"/>
  <c r="B48" i="5" s="1"/>
  <c r="C48" i="5" s="1"/>
  <c r="B49" i="5" s="1"/>
  <c r="C49" i="5" s="1"/>
  <c r="B50" i="5" s="1"/>
  <c r="C50" i="5" s="1"/>
  <c r="B51" i="5" s="1"/>
  <c r="C51" i="5" s="1"/>
  <c r="B52" i="5" s="1"/>
  <c r="C52" i="5" s="1"/>
  <c r="B10" i="5"/>
  <c r="C10" i="5" s="1"/>
  <c r="B11" i="5" s="1"/>
  <c r="C11" i="5" s="1"/>
  <c r="B12" i="5" s="1"/>
  <c r="C12" i="5" s="1"/>
  <c r="B13" i="5" s="1"/>
  <c r="C13" i="5" s="1"/>
  <c r="B14" i="5" s="1"/>
  <c r="C14" i="5" s="1"/>
  <c r="B15" i="5" s="1"/>
  <c r="C15" i="5" s="1"/>
  <c r="B16" i="5" s="1"/>
  <c r="C16" i="5" s="1"/>
  <c r="B17" i="5" s="1"/>
  <c r="C17" i="5" s="1"/>
  <c r="B18" i="5" s="1"/>
  <c r="C18" i="5" s="1"/>
  <c r="B19" i="5" s="1"/>
  <c r="C19" i="5" s="1"/>
  <c r="B20" i="5" s="1"/>
  <c r="C20" i="5" s="1"/>
  <c r="J28" i="9"/>
  <c r="I10" i="12" s="1"/>
  <c r="C38" i="10"/>
  <c r="B39" i="10" s="1"/>
  <c r="J25" i="10"/>
  <c r="J10" i="12" s="1"/>
  <c r="C43" i="8"/>
  <c r="B44" i="8" s="1"/>
  <c r="N44" i="8" s="1"/>
  <c r="C18" i="8"/>
  <c r="B19" i="8" s="1"/>
  <c r="C19" i="8" s="1"/>
  <c r="B20" i="8" s="1"/>
  <c r="C20" i="8" s="1"/>
  <c r="B21" i="8" s="1"/>
  <c r="C21" i="8" s="1"/>
  <c r="B22" i="8" s="1"/>
  <c r="C22" i="8" s="1"/>
  <c r="B23" i="8" s="1"/>
  <c r="C23" i="8" s="1"/>
  <c r="B24" i="8" s="1"/>
  <c r="C24" i="8" s="1"/>
  <c r="B25" i="8" s="1"/>
  <c r="C25" i="8" s="1"/>
  <c r="B26" i="8" s="1"/>
  <c r="C26" i="8" s="1"/>
  <c r="B27" i="8" s="1"/>
  <c r="C27" i="8" s="1"/>
  <c r="B28" i="8" s="1"/>
  <c r="C28" i="8" s="1"/>
  <c r="C49" i="4"/>
  <c r="B50" i="4" s="1"/>
  <c r="C50" i="4" s="1"/>
  <c r="B51" i="4" s="1"/>
  <c r="C51" i="4" s="1"/>
  <c r="B52" i="4" s="1"/>
  <c r="C52" i="4" s="1"/>
  <c r="B53" i="4" s="1"/>
  <c r="N44" i="6"/>
  <c r="C42" i="9" l="1"/>
  <c r="B43" i="9" s="1"/>
  <c r="C43" i="9" s="1"/>
  <c r="B44" i="9" s="1"/>
  <c r="C44" i="9" s="1"/>
  <c r="B45" i="9" s="1"/>
  <c r="N45" i="9" s="1"/>
  <c r="I6" i="12"/>
  <c r="B21" i="5"/>
  <c r="C21" i="5" s="1"/>
  <c r="B22" i="5" s="1"/>
  <c r="C22" i="5" s="1"/>
  <c r="B23" i="5" s="1"/>
  <c r="C23" i="5" s="1"/>
  <c r="B24" i="5" s="1"/>
  <c r="C24" i="5" s="1"/>
  <c r="B25" i="5" s="1"/>
  <c r="C25" i="5" s="1"/>
  <c r="E6" i="12" s="1"/>
  <c r="B19" i="10"/>
  <c r="C19" i="10" s="1"/>
  <c r="B20" i="10" s="1"/>
  <c r="C20" i="10" s="1"/>
  <c r="B21" i="10" s="1"/>
  <c r="C21" i="10" s="1"/>
  <c r="B18" i="7"/>
  <c r="C18" i="7" s="1"/>
  <c r="B19" i="7" s="1"/>
  <c r="C19" i="7" s="1"/>
  <c r="B20" i="7" s="1"/>
  <c r="C20" i="7" s="1"/>
  <c r="B21" i="7" s="1"/>
  <c r="C21" i="7" s="1"/>
  <c r="B22" i="7" s="1"/>
  <c r="C22" i="7" s="1"/>
  <c r="B23" i="7" s="1"/>
  <c r="C23" i="7" s="1"/>
  <c r="G6" i="12" s="1"/>
  <c r="N36" i="7"/>
  <c r="B27" i="6"/>
  <c r="C27" i="6" s="1"/>
  <c r="N42" i="5"/>
  <c r="B53" i="5"/>
  <c r="C53" i="5" s="1"/>
  <c r="B54" i="5" s="1"/>
  <c r="C54" i="5" s="1"/>
  <c r="B55" i="5" s="1"/>
  <c r="C55" i="5" s="1"/>
  <c r="B56" i="5" s="1"/>
  <c r="C56" i="5" s="1"/>
  <c r="B57" i="5" s="1"/>
  <c r="C57" i="5" s="1"/>
  <c r="B58" i="5" s="1"/>
  <c r="C58" i="5" s="1"/>
  <c r="B59" i="5" s="1"/>
  <c r="C59" i="5" s="1"/>
  <c r="N41" i="5"/>
  <c r="C39" i="10"/>
  <c r="B40" i="10" s="1"/>
  <c r="C40" i="10" s="1"/>
  <c r="B41" i="10" s="1"/>
  <c r="C41" i="10" s="1"/>
  <c r="B42" i="10" s="1"/>
  <c r="C42" i="10" s="1"/>
  <c r="B43" i="10" s="1"/>
  <c r="C44" i="8"/>
  <c r="B45" i="8" s="1"/>
  <c r="C45" i="8" s="1"/>
  <c r="B46" i="8" s="1"/>
  <c r="C46" i="8" s="1"/>
  <c r="B47" i="8" s="1"/>
  <c r="N47" i="8" s="1"/>
  <c r="N37" i="7"/>
  <c r="N50" i="4"/>
  <c r="N40" i="7"/>
  <c r="N53" i="4"/>
  <c r="C53" i="4"/>
  <c r="B54" i="4" s="1"/>
  <c r="N45" i="6"/>
  <c r="B63" i="7" l="1"/>
  <c r="C45" i="9"/>
  <c r="B46" i="9" s="1"/>
  <c r="N46" i="9" s="1"/>
  <c r="B60" i="5"/>
  <c r="C60" i="5" s="1"/>
  <c r="B61" i="5" s="1"/>
  <c r="C61" i="5" s="1"/>
  <c r="B62" i="5" s="1"/>
  <c r="C62" i="5" s="1"/>
  <c r="B63" i="5" s="1"/>
  <c r="C63" i="5" s="1"/>
  <c r="B64" i="5" s="1"/>
  <c r="C64" i="5" s="1"/>
  <c r="B65" i="5" s="1"/>
  <c r="C65" i="5" s="1"/>
  <c r="B66" i="5" s="1"/>
  <c r="C66" i="5" s="1"/>
  <c r="B67" i="5" s="1"/>
  <c r="C67" i="5" s="1"/>
  <c r="B22" i="10"/>
  <c r="C22" i="10" s="1"/>
  <c r="B23" i="10" s="1"/>
  <c r="C23" i="10" s="1"/>
  <c r="C47" i="8"/>
  <c r="B48" i="8" s="1"/>
  <c r="N48" i="8" s="1"/>
  <c r="N45" i="5"/>
  <c r="N54" i="4"/>
  <c r="C54" i="4"/>
  <c r="B55" i="4" s="1"/>
  <c r="C55" i="4" s="1"/>
  <c r="B56" i="4" s="1"/>
  <c r="C56" i="4" s="1"/>
  <c r="B57" i="4" s="1"/>
  <c r="C43" i="10"/>
  <c r="B44" i="10" s="1"/>
  <c r="C44" i="10" s="1"/>
  <c r="B45" i="10" s="1"/>
  <c r="C45" i="10" s="1"/>
  <c r="B46" i="10" s="1"/>
  <c r="N46" i="5"/>
  <c r="C63" i="7" l="1"/>
  <c r="B64" i="7" s="1"/>
  <c r="B68" i="5"/>
  <c r="C68" i="5" s="1"/>
  <c r="B69" i="5" s="1"/>
  <c r="C69" i="5" s="1"/>
  <c r="B70" i="5" s="1"/>
  <c r="C70" i="5" s="1"/>
  <c r="B71" i="5" s="1"/>
  <c r="C71" i="5" s="1"/>
  <c r="B72" i="5" s="1"/>
  <c r="C72" i="5" s="1"/>
  <c r="B73" i="5" s="1"/>
  <c r="C73" i="5" s="1"/>
  <c r="C46" i="9"/>
  <c r="B47" i="9" s="1"/>
  <c r="C47" i="9" s="1"/>
  <c r="B48" i="9" s="1"/>
  <c r="C48" i="9" s="1"/>
  <c r="B49" i="9" s="1"/>
  <c r="N49" i="9" s="1"/>
  <c r="C48" i="8"/>
  <c r="B49" i="8" s="1"/>
  <c r="C49" i="8" s="1"/>
  <c r="B50" i="8" s="1"/>
  <c r="C50" i="8" s="1"/>
  <c r="B51" i="8" s="1"/>
  <c r="C51" i="8" s="1"/>
  <c r="B52" i="8" s="1"/>
  <c r="C46" i="10"/>
  <c r="B47" i="10" s="1"/>
  <c r="C57" i="4"/>
  <c r="B58" i="4" s="1"/>
  <c r="N57" i="4"/>
  <c r="N48" i="6"/>
  <c r="N49" i="5"/>
  <c r="N43" i="7"/>
  <c r="C64" i="7" l="1"/>
  <c r="B65" i="7" s="1"/>
  <c r="C65" i="7" s="1"/>
  <c r="B66" i="7" s="1"/>
  <c r="C49" i="9"/>
  <c r="B50" i="9" s="1"/>
  <c r="N50" i="9" s="1"/>
  <c r="B74" i="5"/>
  <c r="C74" i="5" s="1"/>
  <c r="B75" i="5" s="1"/>
  <c r="C75" i="5" s="1"/>
  <c r="B76" i="5" s="1"/>
  <c r="N51" i="8"/>
  <c r="N50" i="5"/>
  <c r="N52" i="8"/>
  <c r="C52" i="8"/>
  <c r="B53" i="8" s="1"/>
  <c r="C53" i="8" s="1"/>
  <c r="B54" i="8" s="1"/>
  <c r="C54" i="8" s="1"/>
  <c r="B55" i="8" s="1"/>
  <c r="N49" i="6"/>
  <c r="C47" i="10"/>
  <c r="B48" i="10" s="1"/>
  <c r="C48" i="10" s="1"/>
  <c r="B49" i="10" s="1"/>
  <c r="C49" i="10" s="1"/>
  <c r="B50" i="10" s="1"/>
  <c r="N44" i="7"/>
  <c r="C58" i="4"/>
  <c r="B59" i="4" s="1"/>
  <c r="C59" i="4" s="1"/>
  <c r="B60" i="4" s="1"/>
  <c r="C60" i="4" s="1"/>
  <c r="B61" i="4" s="1"/>
  <c r="N58" i="4"/>
  <c r="C66" i="7" l="1"/>
  <c r="B67" i="7" s="1"/>
  <c r="C67" i="7" s="1"/>
  <c r="B68" i="7" s="1"/>
  <c r="C68" i="7" s="1"/>
  <c r="C50" i="9"/>
  <c r="B51" i="9" s="1"/>
  <c r="C51" i="9" s="1"/>
  <c r="B52" i="9" s="1"/>
  <c r="C52" i="9" s="1"/>
  <c r="B53" i="9" s="1"/>
  <c r="N53" i="9" s="1"/>
  <c r="C76" i="5"/>
  <c r="C55" i="8"/>
  <c r="B56" i="8" s="1"/>
  <c r="N55" i="8"/>
  <c r="C50" i="10"/>
  <c r="B51" i="10" s="1"/>
  <c r="N47" i="7"/>
  <c r="N61" i="4"/>
  <c r="C61" i="4"/>
  <c r="B62" i="4" s="1"/>
  <c r="N52" i="6"/>
  <c r="C53" i="9" l="1"/>
  <c r="B54" i="9" s="1"/>
  <c r="N54" i="9" s="1"/>
  <c r="N62" i="4"/>
  <c r="C62" i="4"/>
  <c r="B63" i="4" s="1"/>
  <c r="C63" i="4" s="1"/>
  <c r="B64" i="4" s="1"/>
  <c r="C64" i="4" s="1"/>
  <c r="B65" i="4" s="1"/>
  <c r="N48" i="7"/>
  <c r="N53" i="6"/>
  <c r="N53" i="5"/>
  <c r="C51" i="10"/>
  <c r="B52" i="10" s="1"/>
  <c r="C52" i="10" s="1"/>
  <c r="B53" i="10" s="1"/>
  <c r="C53" i="10" s="1"/>
  <c r="B54" i="10" s="1"/>
  <c r="C54" i="10" s="1"/>
  <c r="C56" i="8"/>
  <c r="B57" i="8" s="1"/>
  <c r="C57" i="8" s="1"/>
  <c r="B58" i="8" s="1"/>
  <c r="C58" i="8" s="1"/>
  <c r="B59" i="8" s="1"/>
  <c r="N56" i="8"/>
  <c r="C54" i="9" l="1"/>
  <c r="B55" i="9" s="1"/>
  <c r="C55" i="9" s="1"/>
  <c r="B56" i="9" s="1"/>
  <c r="C56" i="9" s="1"/>
  <c r="B57" i="9" s="1"/>
  <c r="N57" i="9" s="1"/>
  <c r="C65" i="4"/>
  <c r="B66" i="4" s="1"/>
  <c r="N65" i="4"/>
  <c r="N56" i="6"/>
  <c r="N59" i="8"/>
  <c r="C59" i="8"/>
  <c r="B60" i="8" s="1"/>
  <c r="N54" i="5"/>
  <c r="N52" i="7"/>
  <c r="C57" i="9" l="1"/>
  <c r="B58" i="9" s="1"/>
  <c r="N58" i="9" s="1"/>
  <c r="N53" i="7"/>
  <c r="B55" i="10"/>
  <c r="C55" i="10" s="1"/>
  <c r="B56" i="10" s="1"/>
  <c r="C56" i="10" s="1"/>
  <c r="B57" i="10" s="1"/>
  <c r="N57" i="5"/>
  <c r="N57" i="6"/>
  <c r="C60" i="8"/>
  <c r="B61" i="8" s="1"/>
  <c r="C61" i="8" s="1"/>
  <c r="B62" i="8" s="1"/>
  <c r="C62" i="8" s="1"/>
  <c r="B63" i="8" s="1"/>
  <c r="N60" i="8"/>
  <c r="C66" i="4"/>
  <c r="B67" i="4" s="1"/>
  <c r="C67" i="4" s="1"/>
  <c r="B68" i="4" s="1"/>
  <c r="C68" i="4" s="1"/>
  <c r="B69" i="4" s="1"/>
  <c r="N66" i="4"/>
  <c r="C58" i="9" l="1"/>
  <c r="B59" i="9" s="1"/>
  <c r="C59" i="9" s="1"/>
  <c r="B60" i="9" s="1"/>
  <c r="C60" i="9" s="1"/>
  <c r="B61" i="9" s="1"/>
  <c r="N61" i="9" s="1"/>
  <c r="N54" i="7"/>
  <c r="N63" i="8"/>
  <c r="C63" i="8"/>
  <c r="B64" i="8" s="1"/>
  <c r="N58" i="5"/>
  <c r="C57" i="10"/>
  <c r="B58" i="10" s="1"/>
  <c r="N69" i="4"/>
  <c r="C69" i="4"/>
  <c r="B70" i="4" s="1"/>
  <c r="N60" i="6"/>
  <c r="C61" i="9" l="1"/>
  <c r="B62" i="9" s="1"/>
  <c r="N62" i="9" s="1"/>
  <c r="N64" i="8"/>
  <c r="C64" i="8"/>
  <c r="B65" i="8" s="1"/>
  <c r="C65" i="8" s="1"/>
  <c r="B66" i="8" s="1"/>
  <c r="C66" i="8" s="1"/>
  <c r="B67" i="8" s="1"/>
  <c r="C58" i="10"/>
  <c r="B59" i="10" s="1"/>
  <c r="C59" i="10" s="1"/>
  <c r="B62" i="10" s="1"/>
  <c r="C62" i="10" s="1"/>
  <c r="B63" i="10" s="1"/>
  <c r="C63" i="10" s="1"/>
  <c r="B64" i="10" s="1"/>
  <c r="N61" i="5"/>
  <c r="N61" i="6"/>
  <c r="N70" i="4"/>
  <c r="C70" i="4"/>
  <c r="B71" i="4" s="1"/>
  <c r="C71" i="4" s="1"/>
  <c r="B72" i="4" s="1"/>
  <c r="C72" i="4" s="1"/>
  <c r="B73" i="4" s="1"/>
  <c r="C73" i="4" s="1"/>
  <c r="B74" i="4" s="1"/>
  <c r="N55" i="7"/>
  <c r="C64" i="10" l="1"/>
  <c r="B65" i="10" s="1"/>
  <c r="N64" i="10"/>
  <c r="C62" i="9"/>
  <c r="B63" i="9" s="1"/>
  <c r="C63" i="9" s="1"/>
  <c r="B64" i="9" s="1"/>
  <c r="C64" i="9" s="1"/>
  <c r="B65" i="9" s="1"/>
  <c r="N65" i="9" s="1"/>
  <c r="C74" i="4"/>
  <c r="B75" i="4" s="1"/>
  <c r="N74" i="4"/>
  <c r="C67" i="8"/>
  <c r="B68" i="8" s="1"/>
  <c r="N67" i="8"/>
  <c r="N64" i="6"/>
  <c r="N58" i="7"/>
  <c r="N62" i="5"/>
  <c r="C65" i="10" l="1"/>
  <c r="B66" i="10" s="1"/>
  <c r="N65" i="10"/>
  <c r="C65" i="9"/>
  <c r="B66" i="9" s="1"/>
  <c r="N66" i="9" s="1"/>
  <c r="N65" i="6"/>
  <c r="N62" i="10"/>
  <c r="N65" i="5"/>
  <c r="N59" i="7"/>
  <c r="C68" i="8"/>
  <c r="B69" i="8" s="1"/>
  <c r="C69" i="8" s="1"/>
  <c r="B70" i="8" s="1"/>
  <c r="C70" i="8" s="1"/>
  <c r="B71" i="8" s="1"/>
  <c r="C71" i="8" s="1"/>
  <c r="B72" i="8" s="1"/>
  <c r="N72" i="8" s="1"/>
  <c r="N68" i="8"/>
  <c r="C75" i="4"/>
  <c r="B76" i="4" s="1"/>
  <c r="C76" i="4" s="1"/>
  <c r="B77" i="4" s="1"/>
  <c r="N73" i="4"/>
  <c r="C66" i="10" l="1"/>
  <c r="B67" i="10" s="1"/>
  <c r="N66" i="10"/>
  <c r="C66" i="9"/>
  <c r="B67" i="9" s="1"/>
  <c r="N67" i="9" s="1"/>
  <c r="N66" i="5"/>
  <c r="C72" i="8"/>
  <c r="B73" i="8" s="1"/>
  <c r="N73" i="8" s="1"/>
  <c r="N77" i="4"/>
  <c r="C77" i="4"/>
  <c r="B78" i="4" s="1"/>
  <c r="C78" i="4" s="1"/>
  <c r="B79" i="4" s="1"/>
  <c r="C79" i="4" s="1"/>
  <c r="B80" i="4" s="1"/>
  <c r="N68" i="6"/>
  <c r="C67" i="10" l="1"/>
  <c r="B68" i="10" s="1"/>
  <c r="N67" i="10"/>
  <c r="C67" i="9"/>
  <c r="B68" i="9" s="1"/>
  <c r="C68" i="9" s="1"/>
  <c r="B69" i="9" s="1"/>
  <c r="C69" i="9" s="1"/>
  <c r="B70" i="9" s="1"/>
  <c r="N70" i="9" s="1"/>
  <c r="N69" i="5"/>
  <c r="C73" i="8"/>
  <c r="B74" i="8" s="1"/>
  <c r="C74" i="8" s="1"/>
  <c r="B75" i="8" s="1"/>
  <c r="C75" i="8" s="1"/>
  <c r="B76" i="8" s="1"/>
  <c r="C80" i="4"/>
  <c r="B81" i="4" s="1"/>
  <c r="N78" i="4"/>
  <c r="N69" i="6"/>
  <c r="C68" i="10" l="1"/>
  <c r="B69" i="10" s="1"/>
  <c r="C76" i="8"/>
  <c r="N76" i="8"/>
  <c r="B77" i="8"/>
  <c r="C70" i="9"/>
  <c r="B71" i="9" s="1"/>
  <c r="N71" i="9" s="1"/>
  <c r="C81" i="4"/>
  <c r="B82" i="4" s="1"/>
  <c r="N81" i="4"/>
  <c r="N70" i="5"/>
  <c r="N72" i="6"/>
  <c r="C69" i="10" l="1"/>
  <c r="C77" i="8"/>
  <c r="B78" i="8" s="1"/>
  <c r="N77" i="8"/>
  <c r="C71" i="9"/>
  <c r="B72" i="9" s="1"/>
  <c r="N72" i="9" s="1"/>
  <c r="N73" i="6"/>
  <c r="C82" i="4"/>
  <c r="B83" i="4" s="1"/>
  <c r="N82" i="4"/>
  <c r="C78" i="8" l="1"/>
  <c r="B79" i="8" s="1"/>
  <c r="N78" i="8"/>
  <c r="C72" i="9"/>
  <c r="B73" i="9" s="1"/>
  <c r="N73" i="9" s="1"/>
  <c r="C83" i="4"/>
  <c r="B84" i="4" s="1"/>
  <c r="N83" i="4"/>
  <c r="N75" i="6"/>
  <c r="C79" i="8" l="1"/>
  <c r="B80" i="8" s="1"/>
  <c r="N79" i="8"/>
  <c r="C73" i="9"/>
  <c r="B74" i="9" s="1"/>
  <c r="N74" i="9" s="1"/>
  <c r="G7" i="12"/>
  <c r="N76" i="6"/>
  <c r="C84" i="4"/>
  <c r="B85" i="4" s="1"/>
  <c r="N84" i="4"/>
  <c r="C80" i="8" l="1"/>
  <c r="B81" i="8" s="1"/>
  <c r="N80" i="8"/>
  <c r="C74" i="9"/>
  <c r="B75" i="9" s="1"/>
  <c r="N75" i="9" s="1"/>
  <c r="C85" i="4"/>
  <c r="B86" i="4" s="1"/>
  <c r="N85" i="4"/>
  <c r="N78" i="6"/>
  <c r="C81" i="8" l="1"/>
  <c r="B82" i="8" s="1"/>
  <c r="N81" i="8"/>
  <c r="C75" i="9"/>
  <c r="B76" i="9" s="1"/>
  <c r="J7" i="12"/>
  <c r="N79" i="6"/>
  <c r="C86" i="4"/>
  <c r="B87" i="4" s="1"/>
  <c r="N86" i="4"/>
  <c r="C82" i="8" l="1"/>
  <c r="B83" i="8" s="1"/>
  <c r="C76" i="9"/>
  <c r="N80" i="6"/>
  <c r="E7" i="12"/>
  <c r="C87" i="4"/>
  <c r="B88" i="4" s="1"/>
  <c r="N87" i="4"/>
  <c r="C83" i="8" l="1"/>
  <c r="B84" i="8" s="1"/>
  <c r="C84" i="8" s="1"/>
  <c r="N81" i="6"/>
  <c r="C88" i="4"/>
  <c r="B89" i="4" s="1"/>
  <c r="N88" i="4"/>
  <c r="H7" i="12" l="1"/>
  <c r="N82" i="6"/>
  <c r="C89" i="4"/>
  <c r="D7" i="12" s="1"/>
  <c r="N89" i="4"/>
  <c r="N83" i="6" l="1"/>
  <c r="F7" i="12"/>
</calcChain>
</file>

<file path=xl/sharedStrings.xml><?xml version="1.0" encoding="utf-8"?>
<sst xmlns="http://schemas.openxmlformats.org/spreadsheetml/2006/main" count="1365" uniqueCount="441">
  <si>
    <t>Men's 400m Freestyle S8</t>
  </si>
  <si>
    <t>Men's 400m Freestyle S7</t>
  </si>
  <si>
    <t>Men's 100m Backstroke S1</t>
  </si>
  <si>
    <t>Men's 400m Freestyle S6</t>
  </si>
  <si>
    <t>Men's 100m Breaststroke SB5</t>
  </si>
  <si>
    <t>Men's 100m Backstroke S11</t>
  </si>
  <si>
    <t>Men's 100m Breaststroke SB8</t>
  </si>
  <si>
    <t>Women's 400m Freestyle S8</t>
  </si>
  <si>
    <t>Women's 400m Freestyle S7</t>
  </si>
  <si>
    <t>Men's 100m Backstroke S2</t>
  </si>
  <si>
    <t>Women's 400m Freestyle S6</t>
  </si>
  <si>
    <t>Women's 100m Breaststroke SB5</t>
  </si>
  <si>
    <t>Women's 100m Backstroke S11</t>
  </si>
  <si>
    <t>Women's 100m Breaststroke SB8</t>
  </si>
  <si>
    <t>Men's 100m Breaststroke SB9</t>
  </si>
  <si>
    <t>Men's 100m Freestyle S4 (S1-4)</t>
  </si>
  <si>
    <t>Women's 100m Backstroke S2 (S1-2)</t>
  </si>
  <si>
    <t>Men's 200m Individual Medley SM11</t>
  </si>
  <si>
    <t>Men's 400m Freestyle S9</t>
  </si>
  <si>
    <t>Men's 400m Freestyle S13 (S12-13)</t>
  </si>
  <si>
    <t>Men's 100m Backstroke S10</t>
  </si>
  <si>
    <t>Women's 100m Breaststroke SB9</t>
  </si>
  <si>
    <t>Women's 100m Freestyle S4</t>
  </si>
  <si>
    <t>Men's 100m Breaststroke SB14</t>
  </si>
  <si>
    <t>Women's 400m Freestyle S9</t>
  </si>
  <si>
    <t>Women's 400m Freestyle S13 (S12-13)</t>
  </si>
  <si>
    <t>Women's 100m Backstroke S10</t>
  </si>
  <si>
    <t>Men's 100m Butterfly S13</t>
  </si>
  <si>
    <t>Men's 50m Backstroke S5</t>
  </si>
  <si>
    <t>Women's 100m Breaststroke SB14</t>
  </si>
  <si>
    <t>Men's 100m Freestyle S8</t>
  </si>
  <si>
    <t>Men's 100m Butterfly S10</t>
  </si>
  <si>
    <t>Men's 200m Individual Medley SM8</t>
  </si>
  <si>
    <t>Men's 100m Freestyle S7</t>
  </si>
  <si>
    <t>Women's 100m Butterfly S13 (S11-13)</t>
  </si>
  <si>
    <t>Women's 50m Backstroke S5</t>
  </si>
  <si>
    <t>Men's 150m Individual Medley SM4</t>
  </si>
  <si>
    <t>Women's 100m Freestyle S8</t>
  </si>
  <si>
    <t>Women's 100m Butterfly S10</t>
  </si>
  <si>
    <t>Women's 200m Individual Medley SM8</t>
  </si>
  <si>
    <t>Women's 100m Freestyle S7</t>
  </si>
  <si>
    <t>Men's 50m Freestyle S5</t>
  </si>
  <si>
    <t>Women's 150m Individual Medley SM4 (SM1-4)</t>
  </si>
  <si>
    <t>Men's 50m Backstroke S3</t>
  </si>
  <si>
    <t>Men's 50m Freestyle S4</t>
  </si>
  <si>
    <t>Men's 50m Freestyle S7</t>
  </si>
  <si>
    <t>Men's 100m Freestyle S5</t>
  </si>
  <si>
    <t>Women's 50m Freestyle S5</t>
  </si>
  <si>
    <t>Men's 100m Freestyle S6</t>
  </si>
  <si>
    <t>Men's 50m Freestyle S12</t>
  </si>
  <si>
    <t>Women's 50m Backstroke S3</t>
  </si>
  <si>
    <t>Women's 50m Freestyle S4 (S1-4)</t>
  </si>
  <si>
    <t>Women's 50m Freestyle S7</t>
  </si>
  <si>
    <t>Women's 100m Freestyle S5</t>
  </si>
  <si>
    <t>Men's 50m Breaststroke SB2 (SB1-2)</t>
  </si>
  <si>
    <t>Women's 100m Freestyle S6</t>
  </si>
  <si>
    <t>Women's 50m Freestyle S12</t>
  </si>
  <si>
    <t>Men's 50m Backstroke S4</t>
  </si>
  <si>
    <t>Men's 50m Freestyle S8</t>
  </si>
  <si>
    <t>Men's 50m Backstroke S2</t>
  </si>
  <si>
    <t>Men's 50m Butterfly S6</t>
  </si>
  <si>
    <t>Men's 50m Breaststroke SB3</t>
  </si>
  <si>
    <t>Men's 200m Individual Medley SM10</t>
  </si>
  <si>
    <t>Men's 50m Butterfly S5</t>
  </si>
  <si>
    <t>Women's 50m Backstroke S4</t>
  </si>
  <si>
    <t>Women's 50m Freestyle S8</t>
  </si>
  <si>
    <t>Women's 50m Butterfly S6</t>
  </si>
  <si>
    <t>Women's 50m Breaststroke SB3 (SB1-3)</t>
  </si>
  <si>
    <t>Women's 200m Individual Medley SM10</t>
  </si>
  <si>
    <t>Women's 50m Butterfly S5</t>
  </si>
  <si>
    <t>Men's 100m Breaststroke SB12</t>
  </si>
  <si>
    <t>Men's 50m Butterfly S7</t>
  </si>
  <si>
    <t>Men's 50m Freestyle S3 (S1-3)</t>
  </si>
  <si>
    <t>Men's 50m Freestyle S9</t>
  </si>
  <si>
    <t>Men's 100m Backstroke S6</t>
  </si>
  <si>
    <t>Men's 100m Backstroke S8</t>
  </si>
  <si>
    <t>Men's 100m Breaststroke SB7</t>
  </si>
  <si>
    <t>Women's 100m Breaststroke SB12</t>
  </si>
  <si>
    <t>Women's 50m Butterfly S7</t>
  </si>
  <si>
    <t>Men's 100m Backstroke S9</t>
  </si>
  <si>
    <t>Women's 50m Freestyle S9</t>
  </si>
  <si>
    <t>Women's 100m Backstroke S6</t>
  </si>
  <si>
    <t>Women's 100m Backstroke S8</t>
  </si>
  <si>
    <t>Women's 100m Breaststroke SB7</t>
  </si>
  <si>
    <t>Men's 100m Backstroke S13</t>
  </si>
  <si>
    <t>Men's 50m Freestyle S6</t>
  </si>
  <si>
    <t>Women's 100m Backstroke S9</t>
  </si>
  <si>
    <t>Men's 200m Individual Medley SM13</t>
  </si>
  <si>
    <t>Men's 200m Freestyle S14</t>
  </si>
  <si>
    <t>Men's 100m Butterfly S11</t>
  </si>
  <si>
    <t>Men's 200m Individual Medley SM6 (SM5-6)</t>
  </si>
  <si>
    <t>Women's 100m Backstroke S13</t>
  </si>
  <si>
    <t>Women's 50m Freestyle S6</t>
  </si>
  <si>
    <t>Men's 200m Freestyle S4</t>
  </si>
  <si>
    <t>Women's 200m Individual Medley SM13</t>
  </si>
  <si>
    <t>Women's 200m Freestyle S14</t>
  </si>
  <si>
    <t>Men's 100m Butterfly S12</t>
  </si>
  <si>
    <t>Women's 200m Individual Medley SM6</t>
  </si>
  <si>
    <t>Men's 200m Freestyle S2 (S1-2)</t>
  </si>
  <si>
    <t>Men's 100m Freestyle S12</t>
  </si>
  <si>
    <t>Men's 200m Freestyle S5</t>
  </si>
  <si>
    <t>Men's 200m Freestyle S3</t>
  </si>
  <si>
    <t>Men's 200m Individual Medley SM7</t>
  </si>
  <si>
    <t>Men's 100m Backstroke S14</t>
  </si>
  <si>
    <t>Men's 100m Butterfly S9</t>
  </si>
  <si>
    <t>Women's 100m Freestyle S12</t>
  </si>
  <si>
    <t>Women's 200m Freestyle S5</t>
  </si>
  <si>
    <t>Women's 200m Individual Medley SM7</t>
  </si>
  <si>
    <t>Women's 100m Backstroke S14</t>
  </si>
  <si>
    <t>Women's 100m Butterfly S9</t>
  </si>
  <si>
    <t>Men's 100m Backstroke S7</t>
  </si>
  <si>
    <t>Men's 200m Individual Medley SM14</t>
  </si>
  <si>
    <t>Men's 100m Freestyle S10</t>
  </si>
  <si>
    <t>Men's 100m Butterfly S14</t>
  </si>
  <si>
    <t>Men's 50m Freestyle S11</t>
  </si>
  <si>
    <t>Men's 100m Breaststroke SB13</t>
  </si>
  <si>
    <t>Men's 400m Freestyle S10</t>
  </si>
  <si>
    <t>Women's 100m Backstroke S7</t>
  </si>
  <si>
    <t>Women's 200m Individual Medley SM14</t>
  </si>
  <si>
    <t>Women's 100m Freestyle S10</t>
  </si>
  <si>
    <t>Women's 100m Butterfly S14</t>
  </si>
  <si>
    <t>Women's 50m Freestyle S11</t>
  </si>
  <si>
    <t>Women's 100m Breaststroke SB13</t>
  </si>
  <si>
    <t>Women's 400m Freestyle S10</t>
  </si>
  <si>
    <t>Men's 100m Freestyle S9</t>
  </si>
  <si>
    <t>Men's 100m Freestyle S11</t>
  </si>
  <si>
    <t>Men's 100m Breaststroke SB6</t>
  </si>
  <si>
    <t>Men's 400m Freestyle S11</t>
  </si>
  <si>
    <t>Men's 50m Freestyle S10</t>
  </si>
  <si>
    <t>Men's 200m Individual Medley SM9</t>
  </si>
  <si>
    <t>Men's 100m Breaststroke SB11</t>
  </si>
  <si>
    <t>Women's 100m Freestyle S9</t>
  </si>
  <si>
    <t>Women's 100m Freestyle S11</t>
  </si>
  <si>
    <t>Women's 100m Breaststroke SB6</t>
  </si>
  <si>
    <t>Women's 50m Freestyle S10</t>
  </si>
  <si>
    <t>Women's 200m Individual Medley SM9</t>
  </si>
  <si>
    <t>Women's 100m Breaststroke SB11</t>
  </si>
  <si>
    <t>Men's 50m Backstroke S1</t>
  </si>
  <si>
    <t>Men's 100m Backstroke S12</t>
  </si>
  <si>
    <t>Men's 100m Freestyle S13</t>
  </si>
  <si>
    <t>Men's 50m Freestyle S13</t>
  </si>
  <si>
    <t>Women's 100m Backstroke S12</t>
  </si>
  <si>
    <t>Women's 100m Freestyle S13</t>
  </si>
  <si>
    <t>Women's 50m Freestyle S13</t>
  </si>
  <si>
    <t>Men's 100m Breaststroke SB4</t>
  </si>
  <si>
    <t>Men's 100m Butterfly S8</t>
  </si>
  <si>
    <t>Women's 100m Breaststroke SB4</t>
  </si>
  <si>
    <t>Men's 4 x 100m Medley 34pts</t>
  </si>
  <si>
    <t>Men's 4 x 100m Freestyle 34pts</t>
  </si>
  <si>
    <t>Mixed 4 x 50m Medley 20pts</t>
  </si>
  <si>
    <t>Mixed 4 x 50m Freestyle 20pts</t>
  </si>
  <si>
    <t>Mixed 4 x 100m Freestyle S14</t>
  </si>
  <si>
    <t>Women's 4 x 100m Medley 34pts</t>
  </si>
  <si>
    <t>Mixed 4 x 100m Freestyle 49 pts</t>
  </si>
  <si>
    <t>Women's 4 x 100m Freestyle 34pts</t>
  </si>
  <si>
    <t>2020 World Para Swimming European Open Championships Programme
Funchal, Madeira  -  16-22 May 2021</t>
  </si>
  <si>
    <t xml:space="preserve">Day 1 </t>
  </si>
  <si>
    <t>Day 2</t>
  </si>
  <si>
    <t>Day 3</t>
  </si>
  <si>
    <t>Day 4</t>
  </si>
  <si>
    <t>Day 5</t>
  </si>
  <si>
    <t>Day 6</t>
  </si>
  <si>
    <t>Day 7</t>
  </si>
  <si>
    <t>Men's 100m Freestyle S14</t>
  </si>
  <si>
    <t>Women's 100m Freestyle S14</t>
  </si>
  <si>
    <t>The events are single class events (with eligible classes in the brackets). 
The list of events may change due to final entries.</t>
  </si>
  <si>
    <t>Event start time</t>
  </si>
  <si>
    <t>Event finish time</t>
  </si>
  <si>
    <t>Event #</t>
  </si>
  <si>
    <t>Day 1 - 16 May</t>
  </si>
  <si>
    <t>Intro</t>
  </si>
  <si>
    <t>Ref</t>
  </si>
  <si>
    <t>Heat 1</t>
  </si>
  <si>
    <t>Exits</t>
  </si>
  <si>
    <t>Heat 2</t>
  </si>
  <si>
    <t>Heat 3</t>
  </si>
  <si>
    <t>Scroll Results</t>
  </si>
  <si>
    <t>Total Event Time</t>
  </si>
  <si>
    <t>Per Event</t>
  </si>
  <si>
    <t>Warm Up</t>
  </si>
  <si>
    <t>Total Session Time</t>
  </si>
  <si>
    <t>*5 additional seconds on all exits for first day</t>
  </si>
  <si>
    <t>FINALS - DONE ON 8th Best Ranked Time</t>
  </si>
  <si>
    <t>Intro event</t>
  </si>
  <si>
    <t>Event Time</t>
  </si>
  <si>
    <t>Medal Ceremonies</t>
  </si>
  <si>
    <t>VC1</t>
  </si>
  <si>
    <t>VC2</t>
  </si>
  <si>
    <t>VC3</t>
  </si>
  <si>
    <t>VC4</t>
  </si>
  <si>
    <t>VC5</t>
  </si>
  <si>
    <t>VC6</t>
  </si>
  <si>
    <t>VC7</t>
  </si>
  <si>
    <t>VC8</t>
  </si>
  <si>
    <t>VC9</t>
  </si>
  <si>
    <t>VC 10</t>
  </si>
  <si>
    <t>VC 11</t>
  </si>
  <si>
    <t>VC 12</t>
  </si>
  <si>
    <t>VC 13</t>
  </si>
  <si>
    <t>VC 14</t>
  </si>
  <si>
    <t>VC 15</t>
  </si>
  <si>
    <t>VC 16</t>
  </si>
  <si>
    <t>VC 17</t>
  </si>
  <si>
    <t>VC 18</t>
  </si>
  <si>
    <t>VC 19</t>
  </si>
  <si>
    <t>VC20</t>
  </si>
  <si>
    <t>VC 21</t>
  </si>
  <si>
    <t>VC 22</t>
  </si>
  <si>
    <t>VC 23</t>
  </si>
  <si>
    <t>VC 24</t>
  </si>
  <si>
    <t>VC 25</t>
  </si>
  <si>
    <t>Day 2 - 17 May</t>
  </si>
  <si>
    <t>Mixed 4 x 100m Medley S14</t>
  </si>
  <si>
    <t>VC26</t>
  </si>
  <si>
    <t>VC27</t>
  </si>
  <si>
    <t>VC 28</t>
  </si>
  <si>
    <t>VC 29</t>
  </si>
  <si>
    <t>VC 30</t>
  </si>
  <si>
    <t>VC 31</t>
  </si>
  <si>
    <t>VC 33</t>
  </si>
  <si>
    <t>VC 34</t>
  </si>
  <si>
    <t>VC 35</t>
  </si>
  <si>
    <t>VC 36</t>
  </si>
  <si>
    <t>VC 37</t>
  </si>
  <si>
    <t>VC 38</t>
  </si>
  <si>
    <t>VC 39</t>
  </si>
  <si>
    <t>VC 40</t>
  </si>
  <si>
    <t>VC 41</t>
  </si>
  <si>
    <t>VC 42</t>
  </si>
  <si>
    <t>VC 43</t>
  </si>
  <si>
    <t>VC 45</t>
  </si>
  <si>
    <t>VC 46</t>
  </si>
  <si>
    <t>VC 47</t>
  </si>
  <si>
    <t>VC 48</t>
  </si>
  <si>
    <t xml:space="preserve"> Day 3 - 18 May</t>
  </si>
  <si>
    <t>VC 49</t>
  </si>
  <si>
    <t>VC 50</t>
  </si>
  <si>
    <t>VC 52</t>
  </si>
  <si>
    <t>VC 53</t>
  </si>
  <si>
    <t>VC 54</t>
  </si>
  <si>
    <t>VC 55</t>
  </si>
  <si>
    <t>VC 56</t>
  </si>
  <si>
    <t>VC 57</t>
  </si>
  <si>
    <t>VC 58</t>
  </si>
  <si>
    <t>VC 59</t>
  </si>
  <si>
    <t>VC 60</t>
  </si>
  <si>
    <t>VC 61</t>
  </si>
  <si>
    <t>VC 62</t>
  </si>
  <si>
    <t>VC 63</t>
  </si>
  <si>
    <t>VC 64</t>
  </si>
  <si>
    <t>VC 65</t>
  </si>
  <si>
    <t>VC 66</t>
  </si>
  <si>
    <t>VC 67</t>
  </si>
  <si>
    <t>VC 68</t>
  </si>
  <si>
    <t>Day 4 - 19 May</t>
  </si>
  <si>
    <t>Heat 4</t>
  </si>
  <si>
    <t>Mixed 4 x 100m Medley 49pts</t>
  </si>
  <si>
    <t>VC 75</t>
  </si>
  <si>
    <t>VC 76</t>
  </si>
  <si>
    <t>VC 77</t>
  </si>
  <si>
    <t>VC 79</t>
  </si>
  <si>
    <t>VC 80</t>
  </si>
  <si>
    <t>VC 81</t>
  </si>
  <si>
    <t>VC 82</t>
  </si>
  <si>
    <t>VC 83</t>
  </si>
  <si>
    <t>VC 84</t>
  </si>
  <si>
    <t>VC 85</t>
  </si>
  <si>
    <t>VC 86</t>
  </si>
  <si>
    <t>VC 87</t>
  </si>
  <si>
    <t>VC 88</t>
  </si>
  <si>
    <t>VC 89</t>
  </si>
  <si>
    <t>VC 91</t>
  </si>
  <si>
    <t>VC 92</t>
  </si>
  <si>
    <t>VC 93</t>
  </si>
  <si>
    <t>VC 94</t>
  </si>
  <si>
    <t>VC 95</t>
  </si>
  <si>
    <t>VC 96</t>
  </si>
  <si>
    <t>Day 5 - 20 May</t>
  </si>
  <si>
    <t>VC 97</t>
  </si>
  <si>
    <t>VC 98</t>
  </si>
  <si>
    <t>VC 99</t>
  </si>
  <si>
    <t>VC 100</t>
  </si>
  <si>
    <t>VC 101</t>
  </si>
  <si>
    <t>VC 102</t>
  </si>
  <si>
    <t>VC 103</t>
  </si>
  <si>
    <t>VC 104</t>
  </si>
  <si>
    <t>VC 105</t>
  </si>
  <si>
    <t>VC 106</t>
  </si>
  <si>
    <t>VC 107</t>
  </si>
  <si>
    <t>VC 108</t>
  </si>
  <si>
    <t>VC 109</t>
  </si>
  <si>
    <t>VC 110</t>
  </si>
  <si>
    <t>VC 111</t>
  </si>
  <si>
    <t>VC 112</t>
  </si>
  <si>
    <t>VC 113</t>
  </si>
  <si>
    <t>VC 114</t>
  </si>
  <si>
    <t>VC 115</t>
  </si>
  <si>
    <t>VC 116</t>
  </si>
  <si>
    <t>VC 117</t>
  </si>
  <si>
    <t>VC 118</t>
  </si>
  <si>
    <t>VC 119</t>
  </si>
  <si>
    <t>VC 120</t>
  </si>
  <si>
    <t>VC 121</t>
  </si>
  <si>
    <t>Day 6 - 21 May</t>
  </si>
  <si>
    <t>VC 122</t>
  </si>
  <si>
    <t>VC 123</t>
  </si>
  <si>
    <t>VC 124</t>
  </si>
  <si>
    <t>VC 125</t>
  </si>
  <si>
    <t>VC 126</t>
  </si>
  <si>
    <t>VC 127</t>
  </si>
  <si>
    <t>VC 128</t>
  </si>
  <si>
    <t>VC 129</t>
  </si>
  <si>
    <t>VC 130</t>
  </si>
  <si>
    <t>VC 132</t>
  </si>
  <si>
    <t>VC 133</t>
  </si>
  <si>
    <t>VC 134</t>
  </si>
  <si>
    <t>VC 135</t>
  </si>
  <si>
    <t>VC 136</t>
  </si>
  <si>
    <t>VC 137</t>
  </si>
  <si>
    <t>VC 138</t>
  </si>
  <si>
    <t>VC 139</t>
  </si>
  <si>
    <t>VC 140</t>
  </si>
  <si>
    <t>VC 141</t>
  </si>
  <si>
    <t>VC 142</t>
  </si>
  <si>
    <t>VC 143</t>
  </si>
  <si>
    <t>Day 7 - 22 May</t>
  </si>
  <si>
    <t>VC 145</t>
  </si>
  <si>
    <t>VC 146</t>
  </si>
  <si>
    <t>VC 147</t>
  </si>
  <si>
    <t>VC 148</t>
  </si>
  <si>
    <t>VC 149</t>
  </si>
  <si>
    <t>VC 150</t>
  </si>
  <si>
    <t>VC 151</t>
  </si>
  <si>
    <t>VC 152</t>
  </si>
  <si>
    <t>VC 153</t>
  </si>
  <si>
    <t>VC 154</t>
  </si>
  <si>
    <t>VC 155</t>
  </si>
  <si>
    <t>VC 156</t>
  </si>
  <si>
    <t>VC 157</t>
  </si>
  <si>
    <t>VC 158</t>
  </si>
  <si>
    <t>Day1</t>
  </si>
  <si>
    <t>Day2</t>
  </si>
  <si>
    <t>Day</t>
  </si>
  <si>
    <t>Prelim Finish</t>
  </si>
  <si>
    <t>Finals Finish</t>
  </si>
  <si>
    <t>Prelim Duration</t>
  </si>
  <si>
    <t>Final Duration</t>
  </si>
  <si>
    <t>Important Info re Timings</t>
  </si>
  <si>
    <t>Heats - Entries</t>
  </si>
  <si>
    <t>All swimmers will be out and behind the blocks whilst previous event is in the water - so minimal start time allowed 15 secs for Ref's whistles etc</t>
  </si>
  <si>
    <t>S4 - S5 events - added extra 10 seconds at start</t>
  </si>
  <si>
    <t>S1 - S3 events - added an extra 20 seconds at start</t>
  </si>
  <si>
    <t>S11 events - added an extra 15 seconds at start</t>
  </si>
  <si>
    <t>Backstroke events - added an extra 10 seconds at start</t>
  </si>
  <si>
    <t>Heats - Exits</t>
  </si>
  <si>
    <t>All swimmers given 1.30 mins to exit pool</t>
  </si>
  <si>
    <t>S4 - S5 events  - given an extra 10 seconds to exit</t>
  </si>
  <si>
    <t>S1 - S3 events - given an extra 30 seconds to exit</t>
  </si>
  <si>
    <t>S11 events -  given an extra 30 seconds to allow for goggles check</t>
  </si>
  <si>
    <t>Finals - Start</t>
  </si>
  <si>
    <t>All swimmers given 1.0 mins for intro and 15 seconds to be set</t>
  </si>
  <si>
    <t>S4 - S5 events - given an extra 10 seconds at start</t>
  </si>
  <si>
    <t>S1 - S3 events given an extra 20 seconds at start</t>
  </si>
  <si>
    <t>S11 events given an extra 15 seconds at start</t>
  </si>
  <si>
    <t>Backstroke events given an extra 10 seconds at start</t>
  </si>
  <si>
    <t>Finals - Exits</t>
  </si>
  <si>
    <t>All swimmers given 1.5 mins to exit pool</t>
  </si>
  <si>
    <t>Day 1</t>
  </si>
  <si>
    <t>EV 1-12</t>
  </si>
  <si>
    <t>EV13-25</t>
  </si>
  <si>
    <t># in Heats</t>
  </si>
  <si>
    <t># in Finals</t>
  </si>
  <si>
    <t>Women's 400m Freestyle S13 (S11-13)</t>
  </si>
  <si>
    <t>Men's 150m Individual Medley SM4 (SM3-SM4)</t>
  </si>
  <si>
    <t>Women's 100m Butterfly S9 (S8-S9)</t>
  </si>
  <si>
    <t>Women's 400m Freestyle S7 (S6-S7)</t>
  </si>
  <si>
    <t>Women's 200m Individual Medley SM13 (11-13)</t>
  </si>
  <si>
    <t>Women's 50m Backstroke S3 (S2-S3)</t>
  </si>
  <si>
    <t>Women's 50m Backstroke S3 (S1-S2)</t>
  </si>
  <si>
    <t>Women's 200m Individual Medley SM6 (SM5-6</t>
  </si>
  <si>
    <t>FINAL Mixed 4 x 100m Freestyle S14</t>
  </si>
  <si>
    <t>FINAL Mixed 4 x 100m Medley 49pts</t>
  </si>
  <si>
    <t>Women's 100m Freestyle S4 (S3-S4)</t>
  </si>
  <si>
    <t>EV 1-7</t>
  </si>
  <si>
    <t>EV7-16</t>
  </si>
  <si>
    <t>EV17-25</t>
  </si>
  <si>
    <t xml:space="preserve">HEATS - DONE ON ENTRY Times 10 lanes </t>
  </si>
  <si>
    <t>VC 44</t>
  </si>
  <si>
    <t>Men's 50m Backstroke S4 (SM1-SM4)</t>
  </si>
  <si>
    <t>N167</t>
  </si>
  <si>
    <t xml:space="preserve">Direct Finals  =  </t>
  </si>
  <si>
    <t>VC 131</t>
  </si>
  <si>
    <t>43</t>
  </si>
  <si>
    <t>VC 32</t>
  </si>
  <si>
    <t>VC 51</t>
  </si>
  <si>
    <t>VC 69</t>
  </si>
  <si>
    <t>VC 70</t>
  </si>
  <si>
    <t>VC 71</t>
  </si>
  <si>
    <t>90</t>
  </si>
  <si>
    <t>91</t>
  </si>
  <si>
    <t>VC 72</t>
  </si>
  <si>
    <t>VC 73</t>
  </si>
  <si>
    <t>VC 74</t>
  </si>
  <si>
    <t>VC 78</t>
  </si>
  <si>
    <t>VC 90</t>
  </si>
  <si>
    <t xml:space="preserve">Non viable events = </t>
  </si>
  <si>
    <t>116</t>
  </si>
  <si>
    <t>126</t>
  </si>
  <si>
    <t>136</t>
  </si>
  <si>
    <t>137</t>
  </si>
  <si>
    <t>138</t>
  </si>
  <si>
    <t>156</t>
  </si>
  <si>
    <t>157</t>
  </si>
  <si>
    <t>VC 144</t>
  </si>
  <si>
    <t>N159</t>
  </si>
  <si>
    <t>29/04/21</t>
  </si>
  <si>
    <t>EV 26-36</t>
  </si>
  <si>
    <t>EV 36-47</t>
  </si>
  <si>
    <t>EV 37-47</t>
  </si>
  <si>
    <t>EV 48-60</t>
  </si>
  <si>
    <t>EV 61-N167</t>
  </si>
  <si>
    <t>EV 48-56</t>
  </si>
  <si>
    <t>EV 56-64</t>
  </si>
  <si>
    <t>EV 64-71</t>
  </si>
  <si>
    <t>EV 72-83</t>
  </si>
  <si>
    <t>EV 84-91</t>
  </si>
  <si>
    <t>EV 72-82</t>
  </si>
  <si>
    <t>EV 83-91</t>
  </si>
  <si>
    <t>EV 92-105</t>
  </si>
  <si>
    <t>EV 106-116</t>
  </si>
  <si>
    <t>EV 92-103</t>
  </si>
  <si>
    <t>EV 104-113</t>
  </si>
  <si>
    <t>EV 114-116</t>
  </si>
  <si>
    <t>EV 117-125</t>
  </si>
  <si>
    <t>EV 126-138</t>
  </si>
  <si>
    <t>EV 117-127</t>
  </si>
  <si>
    <t>EV 128-138</t>
  </si>
  <si>
    <t>EV 139-147</t>
  </si>
  <si>
    <t>EV 148-158</t>
  </si>
  <si>
    <t>EV 139-149</t>
  </si>
  <si>
    <t>EV 150-158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</si>
</sst>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hh:mm:ss.00"/>
  </numFmts>
  <fonts count="21">
    <font>
      <sz val="11"/>
      <color indexed="8"/>
      <name val="Calibri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Trade Gothic LH Extended"/>
    </font>
    <font>
      <sz val="8"/>
      <color indexed="8"/>
      <name val="Calibri"/>
      <family val="2"/>
    </font>
    <font>
      <sz val="8"/>
      <color indexed="8"/>
      <name val="Trade Gothic Next LT Pro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 (Body)"/>
    </font>
    <font>
      <sz val="10"/>
      <color indexed="22"/>
      <name val="Calibri"/>
      <family val="2"/>
    </font>
    <font>
      <b/>
      <sz val="11"/>
      <color indexed="8"/>
      <name val="Calibri"/>
      <family val="2"/>
    </font>
    <font>
      <sz val="11"/>
      <color indexed="13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</font>
    <font>
      <sz val="8"/>
      <color rgb="FFFF0000"/>
      <name val="Trade Gothic Next LT Pro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/>
      <right/>
      <top/>
      <bottom style="medium">
        <color indexed="8"/>
      </bottom>
      <diagonal/>
    </border>
    <border>
      <left style="thin">
        <color indexed="12"/>
      </left>
      <right style="medium">
        <color indexed="8"/>
      </right>
      <top/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8"/>
      </bottom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medium">
        <color indexed="8"/>
      </right>
      <top style="thin">
        <color indexed="12"/>
      </top>
      <bottom/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medium">
        <color indexed="8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 style="thin">
        <color indexed="12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6" fillId="0" borderId="27" applyNumberFormat="0" applyFill="0" applyBorder="0" applyProtection="0"/>
  </cellStyleXfs>
  <cellXfs count="377">
    <xf numFmtId="0" fontId="0" fillId="0" borderId="0" xfId="0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5" fillId="4" borderId="8" xfId="0" applyFont="1" applyFill="1" applyBorder="1" applyAlignment="1"/>
    <xf numFmtId="49" fontId="5" fillId="4" borderId="8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2" borderId="12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0" fillId="2" borderId="14" xfId="0" applyFont="1" applyFill="1" applyBorder="1" applyAlignment="1"/>
    <xf numFmtId="0" fontId="0" fillId="2" borderId="17" xfId="0" applyFont="1" applyFill="1" applyBorder="1" applyAlignment="1"/>
    <xf numFmtId="0" fontId="5" fillId="0" borderId="1" xfId="0" applyFont="1" applyBorder="1" applyAlignment="1">
      <alignment horizontal="center"/>
    </xf>
    <xf numFmtId="0" fontId="0" fillId="0" borderId="0" xfId="0" applyNumberFormat="1" applyFont="1" applyAlignment="1"/>
    <xf numFmtId="0" fontId="7" fillId="0" borderId="1" xfId="0" applyFont="1" applyBorder="1" applyAlignment="1"/>
    <xf numFmtId="0" fontId="7" fillId="0" borderId="3" xfId="0" applyFont="1" applyBorder="1" applyAlignment="1"/>
    <xf numFmtId="49" fontId="5" fillId="5" borderId="8" xfId="0" applyNumberFormat="1" applyFont="1" applyFill="1" applyBorder="1" applyAlignment="1">
      <alignment horizontal="center"/>
    </xf>
    <xf numFmtId="0" fontId="7" fillId="0" borderId="14" xfId="0" applyFont="1" applyBorder="1" applyAlignment="1"/>
    <xf numFmtId="0" fontId="7" fillId="0" borderId="15" xfId="0" applyFont="1" applyBorder="1" applyAlignment="1"/>
    <xf numFmtId="0" fontId="0" fillId="0" borderId="15" xfId="0" applyFont="1" applyBorder="1" applyAlignment="1"/>
    <xf numFmtId="0" fontId="7" fillId="0" borderId="4" xfId="0" applyFont="1" applyBorder="1" applyAlignment="1"/>
    <xf numFmtId="0" fontId="0" fillId="0" borderId="17" xfId="0" applyFont="1" applyBorder="1" applyAlignment="1"/>
    <xf numFmtId="49" fontId="6" fillId="6" borderId="8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11" fillId="0" borderId="1" xfId="0" applyNumberFormat="1" applyFont="1" applyBorder="1" applyAlignment="1"/>
    <xf numFmtId="0" fontId="11" fillId="0" borderId="1" xfId="0" applyFont="1" applyBorder="1" applyAlignment="1"/>
    <xf numFmtId="49" fontId="11" fillId="2" borderId="8" xfId="0" applyNumberFormat="1" applyFont="1" applyFill="1" applyBorder="1" applyAlignment="1">
      <alignment wrapText="1"/>
    </xf>
    <xf numFmtId="49" fontId="11" fillId="2" borderId="8" xfId="0" applyNumberFormat="1" applyFont="1" applyFill="1" applyBorder="1" applyAlignment="1">
      <alignment horizontal="center" wrapText="1"/>
    </xf>
    <xf numFmtId="49" fontId="11" fillId="0" borderId="8" xfId="0" applyNumberFormat="1" applyFont="1" applyBorder="1" applyAlignment="1"/>
    <xf numFmtId="0" fontId="11" fillId="0" borderId="8" xfId="0" applyFont="1" applyBorder="1" applyAlignment="1"/>
    <xf numFmtId="49" fontId="0" fillId="0" borderId="1" xfId="0" applyNumberFormat="1" applyFont="1" applyBorder="1" applyAlignment="1"/>
    <xf numFmtId="20" fontId="0" fillId="0" borderId="8" xfId="0" applyNumberFormat="1" applyFont="1" applyBorder="1" applyAlignment="1"/>
    <xf numFmtId="20" fontId="0" fillId="2" borderId="8" xfId="0" applyNumberFormat="1" applyFont="1" applyFill="1" applyBorder="1" applyAlignment="1"/>
    <xf numFmtId="0" fontId="0" fillId="0" borderId="18" xfId="0" applyNumberFormat="1" applyFont="1" applyBorder="1" applyAlignment="1"/>
    <xf numFmtId="0" fontId="0" fillId="0" borderId="7" xfId="0" applyNumberFormat="1" applyFont="1" applyBorder="1" applyAlignment="1"/>
    <xf numFmtId="0" fontId="0" fillId="0" borderId="4" xfId="0" applyNumberFormat="1" applyFont="1" applyBorder="1" applyAlignment="1"/>
    <xf numFmtId="0" fontId="0" fillId="0" borderId="1" xfId="0" applyNumberFormat="1" applyFont="1" applyBorder="1" applyAlignment="1"/>
    <xf numFmtId="0" fontId="0" fillId="0" borderId="3" xfId="0" applyNumberFormat="1" applyFont="1" applyBorder="1" applyAlignment="1"/>
    <xf numFmtId="164" fontId="0" fillId="0" borderId="8" xfId="0" applyNumberFormat="1" applyFont="1" applyBorder="1" applyAlignment="1"/>
    <xf numFmtId="45" fontId="0" fillId="0" borderId="8" xfId="0" applyNumberFormat="1" applyFont="1" applyBorder="1" applyAlignment="1"/>
    <xf numFmtId="0" fontId="4" fillId="0" borderId="3" xfId="0" applyFont="1" applyBorder="1" applyAlignment="1">
      <alignment horizontal="center"/>
    </xf>
    <xf numFmtId="1" fontId="0" fillId="2" borderId="14" xfId="0" applyNumberFormat="1" applyFont="1" applyFill="1" applyBorder="1" applyAlignment="1"/>
    <xf numFmtId="0" fontId="0" fillId="0" borderId="19" xfId="0" applyNumberFormat="1" applyFont="1" applyBorder="1" applyAlignment="1"/>
    <xf numFmtId="0" fontId="0" fillId="0" borderId="20" xfId="0" applyNumberFormat="1" applyFont="1" applyBorder="1" applyAlignment="1"/>
    <xf numFmtId="0" fontId="0" fillId="0" borderId="24" xfId="0" applyNumberFormat="1" applyFont="1" applyBorder="1" applyAlignment="1"/>
    <xf numFmtId="20" fontId="0" fillId="0" borderId="12" xfId="0" applyNumberFormat="1" applyFont="1" applyBorder="1" applyAlignment="1"/>
    <xf numFmtId="20" fontId="0" fillId="2" borderId="12" xfId="0" applyNumberFormat="1" applyFont="1" applyFill="1" applyBorder="1" applyAlignment="1"/>
    <xf numFmtId="0" fontId="5" fillId="0" borderId="12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164" fontId="0" fillId="0" borderId="12" xfId="0" applyNumberFormat="1" applyFont="1" applyBorder="1" applyAlignment="1"/>
    <xf numFmtId="45" fontId="0" fillId="0" borderId="12" xfId="0" applyNumberFormat="1" applyFont="1" applyBorder="1" applyAlignment="1"/>
    <xf numFmtId="1" fontId="0" fillId="2" borderId="1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26" xfId="0" applyNumberFormat="1" applyFont="1" applyBorder="1" applyAlignment="1"/>
    <xf numFmtId="20" fontId="0" fillId="0" borderId="1" xfId="0" applyNumberFormat="1" applyFont="1" applyBorder="1" applyAlignment="1"/>
    <xf numFmtId="20" fontId="0" fillId="2" borderId="1" xfId="0" applyNumberFormat="1" applyFont="1" applyFill="1" applyBorder="1" applyAlignment="1"/>
    <xf numFmtId="0" fontId="5" fillId="4" borderId="27" xfId="0" applyFont="1" applyFill="1" applyBorder="1" applyAlignment="1">
      <alignment horizontal="center"/>
    </xf>
    <xf numFmtId="164" fontId="0" fillId="0" borderId="1" xfId="0" applyNumberFormat="1" applyFont="1" applyBorder="1" applyAlignment="1"/>
    <xf numFmtId="45" fontId="0" fillId="0" borderId="1" xfId="0" applyNumberFormat="1" applyFont="1" applyBorder="1" applyAlignment="1"/>
    <xf numFmtId="0" fontId="4" fillId="10" borderId="27" xfId="0" applyFont="1" applyFill="1" applyBorder="1" applyAlignment="1">
      <alignment horizontal="center"/>
    </xf>
    <xf numFmtId="164" fontId="0" fillId="0" borderId="17" xfId="0" applyNumberFormat="1" applyFont="1" applyBorder="1" applyAlignment="1"/>
    <xf numFmtId="2" fontId="0" fillId="2" borderId="1" xfId="0" applyNumberFormat="1" applyFont="1" applyFill="1" applyBorder="1" applyAlignment="1"/>
    <xf numFmtId="0" fontId="0" fillId="0" borderId="24" xfId="0" applyFont="1" applyBorder="1" applyAlignment="1"/>
    <xf numFmtId="0" fontId="0" fillId="0" borderId="8" xfId="0" applyFont="1" applyBorder="1" applyAlignment="1"/>
    <xf numFmtId="0" fontId="0" fillId="0" borderId="14" xfId="0" applyFont="1" applyBorder="1" applyAlignment="1"/>
    <xf numFmtId="1" fontId="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0" fillId="2" borderId="1" xfId="0" applyNumberFormat="1" applyFont="1" applyFill="1" applyBorder="1" applyAlignment="1"/>
    <xf numFmtId="0" fontId="0" fillId="0" borderId="12" xfId="0" applyFont="1" applyBorder="1" applyAlignment="1"/>
    <xf numFmtId="0" fontId="0" fillId="2" borderId="1" xfId="0" applyFont="1" applyFill="1" applyBorder="1" applyAlignment="1">
      <alignment horizontal="center" wrapText="1"/>
    </xf>
    <xf numFmtId="49" fontId="11" fillId="2" borderId="8" xfId="0" applyNumberFormat="1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49" fontId="4" fillId="7" borderId="8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164" fontId="0" fillId="0" borderId="28" xfId="0" applyNumberFormat="1" applyFont="1" applyBorder="1" applyAlignment="1"/>
    <xf numFmtId="164" fontId="0" fillId="0" borderId="29" xfId="0" applyNumberFormat="1" applyFont="1" applyBorder="1" applyAlignment="1"/>
    <xf numFmtId="0" fontId="4" fillId="10" borderId="8" xfId="0" applyFont="1" applyFill="1" applyBorder="1" applyAlignment="1">
      <alignment horizontal="center"/>
    </xf>
    <xf numFmtId="20" fontId="0" fillId="0" borderId="21" xfId="0" applyNumberFormat="1" applyFont="1" applyBorder="1" applyAlignment="1"/>
    <xf numFmtId="0" fontId="0" fillId="0" borderId="30" xfId="0" applyFont="1" applyBorder="1" applyAlignment="1"/>
    <xf numFmtId="20" fontId="0" fillId="9" borderId="27" xfId="0" applyNumberFormat="1" applyFont="1" applyFill="1" applyBorder="1" applyAlignment="1"/>
    <xf numFmtId="0" fontId="0" fillId="0" borderId="31" xfId="0" applyFont="1" applyBorder="1" applyAlignment="1"/>
    <xf numFmtId="0" fontId="0" fillId="0" borderId="16" xfId="0" applyFont="1" applyBorder="1" applyAlignment="1"/>
    <xf numFmtId="49" fontId="11" fillId="0" borderId="8" xfId="0" applyNumberFormat="1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46" fontId="0" fillId="0" borderId="14" xfId="0" applyNumberFormat="1" applyFont="1" applyBorder="1" applyAlignment="1"/>
    <xf numFmtId="0" fontId="0" fillId="0" borderId="0" xfId="0" applyNumberFormat="1" applyFont="1" applyAlignment="1"/>
    <xf numFmtId="0" fontId="0" fillId="0" borderId="32" xfId="0" applyNumberFormat="1" applyFont="1" applyBorder="1" applyAlignment="1"/>
    <xf numFmtId="0" fontId="0" fillId="0" borderId="21" xfId="0" applyFont="1" applyBorder="1" applyAlignment="1"/>
    <xf numFmtId="0" fontId="0" fillId="0" borderId="31" xfId="0" applyNumberFormat="1" applyFont="1" applyBorder="1" applyAlignment="1"/>
    <xf numFmtId="0" fontId="0" fillId="0" borderId="34" xfId="0" applyNumberFormat="1" applyFont="1" applyBorder="1" applyAlignment="1"/>
    <xf numFmtId="0" fontId="0" fillId="0" borderId="35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7" xfId="0" applyFont="1" applyBorder="1" applyAlignment="1"/>
    <xf numFmtId="0" fontId="4" fillId="12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0" fillId="0" borderId="38" xfId="0" applyFont="1" applyBorder="1" applyAlignment="1"/>
    <xf numFmtId="0" fontId="0" fillId="0" borderId="40" xfId="0" applyFont="1" applyBorder="1" applyAlignment="1"/>
    <xf numFmtId="0" fontId="0" fillId="0" borderId="18" xfId="0" applyFont="1" applyBorder="1" applyAlignment="1"/>
    <xf numFmtId="0" fontId="0" fillId="0" borderId="41" xfId="0" applyFont="1" applyBorder="1" applyAlignment="1"/>
    <xf numFmtId="0" fontId="0" fillId="0" borderId="42" xfId="0" applyFont="1" applyBorder="1" applyAlignment="1"/>
    <xf numFmtId="1" fontId="0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0" fillId="0" borderId="43" xfId="0" applyFont="1" applyBorder="1" applyAlignment="1"/>
    <xf numFmtId="49" fontId="11" fillId="0" borderId="28" xfId="0" applyNumberFormat="1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46" fontId="0" fillId="0" borderId="11" xfId="0" applyNumberFormat="1" applyFont="1" applyBorder="1" applyAlignment="1"/>
    <xf numFmtId="0" fontId="0" fillId="0" borderId="12" xfId="0" applyNumberFormat="1" applyFont="1" applyBorder="1" applyAlignment="1"/>
    <xf numFmtId="0" fontId="0" fillId="0" borderId="0" xfId="0" applyNumberFormat="1" applyFont="1" applyAlignment="1"/>
    <xf numFmtId="164" fontId="0" fillId="0" borderId="35" xfId="0" applyNumberFormat="1" applyFont="1" applyBorder="1" applyAlignment="1"/>
    <xf numFmtId="0" fontId="4" fillId="6" borderId="8" xfId="0" applyFont="1" applyFill="1" applyBorder="1" applyAlignment="1">
      <alignment horizontal="center"/>
    </xf>
    <xf numFmtId="20" fontId="0" fillId="0" borderId="24" xfId="0" applyNumberFormat="1" applyFont="1" applyBorder="1" applyAlignment="1"/>
    <xf numFmtId="0" fontId="0" fillId="0" borderId="0" xfId="0" applyNumberFormat="1" applyFont="1" applyAlignment="1"/>
    <xf numFmtId="164" fontId="0" fillId="2" borderId="14" xfId="0" applyNumberFormat="1" applyFont="1" applyFill="1" applyBorder="1" applyAlignment="1"/>
    <xf numFmtId="164" fontId="0" fillId="0" borderId="3" xfId="0" applyNumberFormat="1" applyFont="1" applyBorder="1" applyAlignment="1"/>
    <xf numFmtId="164" fontId="0" fillId="0" borderId="16" xfId="0" applyNumberFormat="1" applyFont="1" applyBorder="1" applyAlignment="1"/>
    <xf numFmtId="164" fontId="0" fillId="0" borderId="5" xfId="0" applyNumberFormat="1" applyFont="1" applyBorder="1" applyAlignment="1"/>
    <xf numFmtId="0" fontId="11" fillId="0" borderId="12" xfId="0" applyFont="1" applyBorder="1" applyAlignment="1"/>
    <xf numFmtId="46" fontId="11" fillId="0" borderId="12" xfId="0" applyNumberFormat="1" applyFont="1" applyBorder="1" applyAlignment="1">
      <alignment horizontal="right"/>
    </xf>
    <xf numFmtId="49" fontId="11" fillId="0" borderId="17" xfId="0" applyNumberFormat="1" applyFont="1" applyBorder="1" applyAlignment="1"/>
    <xf numFmtId="0" fontId="0" fillId="0" borderId="29" xfId="0" applyFont="1" applyBorder="1" applyAlignment="1"/>
    <xf numFmtId="0" fontId="0" fillId="0" borderId="28" xfId="0" applyFont="1" applyBorder="1" applyAlignment="1"/>
    <xf numFmtId="0" fontId="4" fillId="0" borderId="8" xfId="0" applyFont="1" applyBorder="1" applyAlignment="1"/>
    <xf numFmtId="0" fontId="4" fillId="7" borderId="8" xfId="0" applyFont="1" applyFill="1" applyBorder="1" applyAlignment="1"/>
    <xf numFmtId="0" fontId="0" fillId="0" borderId="0" xfId="0" applyNumberFormat="1" applyFont="1" applyAlignment="1"/>
    <xf numFmtId="0" fontId="4" fillId="10" borderId="8" xfId="0" applyFont="1" applyFill="1" applyBorder="1" applyAlignment="1"/>
    <xf numFmtId="0" fontId="4" fillId="12" borderId="8" xfId="0" applyFont="1" applyFill="1" applyBorder="1" applyAlignment="1"/>
    <xf numFmtId="0" fontId="4" fillId="12" borderId="8" xfId="0" applyFont="1" applyFill="1" applyBorder="1" applyAlignment="1">
      <alignment vertical="center"/>
    </xf>
    <xf numFmtId="0" fontId="0" fillId="0" borderId="0" xfId="0" applyNumberFormat="1" applyFont="1" applyAlignment="1"/>
    <xf numFmtId="49" fontId="0" fillId="0" borderId="21" xfId="0" applyNumberFormat="1" applyFont="1" applyBorder="1" applyAlignment="1"/>
    <xf numFmtId="0" fontId="0" fillId="0" borderId="0" xfId="0" applyNumberFormat="1" applyFont="1" applyAlignment="1"/>
    <xf numFmtId="0" fontId="4" fillId="10" borderId="10" xfId="0" applyFont="1" applyFill="1" applyBorder="1" applyAlignment="1"/>
    <xf numFmtId="0" fontId="0" fillId="0" borderId="0" xfId="0" applyNumberFormat="1" applyFont="1" applyAlignment="1"/>
    <xf numFmtId="49" fontId="13" fillId="0" borderId="8" xfId="0" applyNumberFormat="1" applyFont="1" applyBorder="1" applyAlignment="1"/>
    <xf numFmtId="16" fontId="13" fillId="0" borderId="8" xfId="0" applyNumberFormat="1" applyFont="1" applyBorder="1" applyAlignment="1"/>
    <xf numFmtId="20" fontId="2" fillId="0" borderId="8" xfId="0" applyNumberFormat="1" applyFont="1" applyBorder="1" applyAlignment="1"/>
    <xf numFmtId="0" fontId="0" fillId="0" borderId="0" xfId="0" applyNumberFormat="1" applyFont="1" applyAlignment="1"/>
    <xf numFmtId="49" fontId="3" fillId="2" borderId="8" xfId="0" applyNumberFormat="1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49" fontId="1" fillId="2" borderId="8" xfId="0" applyNumberFormat="1" applyFont="1" applyFill="1" applyBorder="1" applyAlignment="1">
      <alignment wrapText="1"/>
    </xf>
    <xf numFmtId="0" fontId="0" fillId="0" borderId="1" xfId="0" applyFont="1" applyBorder="1" applyAlignment="1"/>
    <xf numFmtId="164" fontId="0" fillId="0" borderId="8" xfId="0" applyNumberFormat="1" applyFont="1" applyFill="1" applyBorder="1" applyAlignment="1"/>
    <xf numFmtId="164" fontId="14" fillId="0" borderId="8" xfId="0" applyNumberFormat="1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0" fontId="0" fillId="13" borderId="1" xfId="0" applyNumberFormat="1" applyFont="1" applyFill="1" applyBorder="1" applyAlignment="1"/>
    <xf numFmtId="20" fontId="0" fillId="13" borderId="21" xfId="0" applyNumberFormat="1" applyFont="1" applyFill="1" applyBorder="1" applyAlignment="1"/>
    <xf numFmtId="0" fontId="8" fillId="0" borderId="17" xfId="0" applyFont="1" applyBorder="1" applyAlignment="1">
      <alignment horizontal="center"/>
    </xf>
    <xf numFmtId="20" fontId="2" fillId="0" borderId="8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4" fillId="3" borderId="8" xfId="0" applyNumberFormat="1" applyFont="1" applyFill="1" applyBorder="1" applyAlignment="1">
      <alignment horizontal="center"/>
    </xf>
    <xf numFmtId="0" fontId="14" fillId="4" borderId="8" xfId="0" applyNumberFormat="1" applyFont="1" applyFill="1" applyBorder="1" applyAlignment="1">
      <alignment horizontal="center"/>
    </xf>
    <xf numFmtId="49" fontId="14" fillId="3" borderId="8" xfId="0" applyNumberFormat="1" applyFont="1" applyFill="1" applyBorder="1" applyAlignment="1">
      <alignment horizontal="center"/>
    </xf>
    <xf numFmtId="49" fontId="14" fillId="4" borderId="8" xfId="0" applyNumberFormat="1" applyFont="1" applyFill="1" applyBorder="1" applyAlignment="1">
      <alignment horizontal="center"/>
    </xf>
    <xf numFmtId="49" fontId="14" fillId="7" borderId="8" xfId="0" applyNumberFormat="1" applyFont="1" applyFill="1" applyBorder="1" applyAlignment="1">
      <alignment horizontal="center"/>
    </xf>
    <xf numFmtId="0" fontId="14" fillId="5" borderId="8" xfId="0" applyNumberFormat="1" applyFont="1" applyFill="1" applyBorder="1" applyAlignment="1">
      <alignment horizontal="center"/>
    </xf>
    <xf numFmtId="49" fontId="14" fillId="5" borderId="8" xfId="0" applyNumberFormat="1" applyFont="1" applyFill="1" applyBorder="1" applyAlignment="1">
      <alignment horizontal="center"/>
    </xf>
    <xf numFmtId="0" fontId="14" fillId="6" borderId="8" xfId="0" applyNumberFormat="1" applyFont="1" applyFill="1" applyBorder="1" applyAlignment="1">
      <alignment horizontal="center"/>
    </xf>
    <xf numFmtId="49" fontId="14" fillId="6" borderId="8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1" fontId="0" fillId="2" borderId="8" xfId="0" applyNumberFormat="1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0" fillId="0" borderId="1" xfId="1" applyFont="1" applyBorder="1"/>
    <xf numFmtId="0" fontId="0" fillId="0" borderId="27" xfId="1" applyNumberFormat="1" applyFont="1"/>
    <xf numFmtId="0" fontId="0" fillId="0" borderId="2" xfId="1" applyFont="1" applyBorder="1"/>
    <xf numFmtId="0" fontId="0" fillId="6" borderId="45" xfId="1" applyFont="1" applyFill="1" applyBorder="1"/>
    <xf numFmtId="49" fontId="0" fillId="6" borderId="46" xfId="1" applyNumberFormat="1" applyFont="1" applyFill="1" applyBorder="1"/>
    <xf numFmtId="0" fontId="0" fillId="6" borderId="47" xfId="1" applyFont="1" applyFill="1" applyBorder="1"/>
    <xf numFmtId="0" fontId="0" fillId="0" borderId="48" xfId="1" applyFont="1" applyBorder="1"/>
    <xf numFmtId="49" fontId="14" fillId="6" borderId="33" xfId="1" applyNumberFormat="1" applyFont="1" applyFill="1" applyBorder="1"/>
    <xf numFmtId="20" fontId="0" fillId="6" borderId="27" xfId="1" applyNumberFormat="1" applyFont="1" applyFill="1" applyBorder="1"/>
    <xf numFmtId="20" fontId="0" fillId="6" borderId="49" xfId="1" applyNumberFormat="1" applyFont="1" applyFill="1" applyBorder="1"/>
    <xf numFmtId="49" fontId="0" fillId="6" borderId="33" xfId="1" applyNumberFormat="1" applyFont="1" applyFill="1" applyBorder="1"/>
    <xf numFmtId="20" fontId="0" fillId="11" borderId="46" xfId="1" applyNumberFormat="1" applyFont="1" applyFill="1" applyBorder="1"/>
    <xf numFmtId="20" fontId="0" fillId="11" borderId="47" xfId="1" applyNumberFormat="1" applyFont="1" applyFill="1" applyBorder="1"/>
    <xf numFmtId="49" fontId="0" fillId="11" borderId="45" xfId="1" applyNumberFormat="1" applyFont="1" applyFill="1" applyBorder="1"/>
    <xf numFmtId="20" fontId="0" fillId="11" borderId="27" xfId="1" applyNumberFormat="1" applyFont="1" applyFill="1" applyBorder="1"/>
    <xf numFmtId="20" fontId="0" fillId="11" borderId="49" xfId="1" applyNumberFormat="1" applyFont="1" applyFill="1" applyBorder="1"/>
    <xf numFmtId="49" fontId="0" fillId="11" borderId="33" xfId="1" applyNumberFormat="1" applyFont="1" applyFill="1" applyBorder="1"/>
    <xf numFmtId="49" fontId="0" fillId="11" borderId="50" xfId="1" applyNumberFormat="1" applyFont="1" applyFill="1" applyBorder="1"/>
    <xf numFmtId="20" fontId="0" fillId="11" borderId="36" xfId="1" applyNumberFormat="1" applyFont="1" applyFill="1" applyBorder="1"/>
    <xf numFmtId="20" fontId="0" fillId="11" borderId="51" xfId="1" applyNumberFormat="1" applyFont="1" applyFill="1" applyBorder="1"/>
    <xf numFmtId="0" fontId="0" fillId="0" borderId="52" xfId="1" applyNumberFormat="1" applyFont="1" applyBorder="1"/>
    <xf numFmtId="164" fontId="14" fillId="0" borderId="8" xfId="0" applyNumberFormat="1" applyFont="1" applyFill="1" applyBorder="1" applyAlignment="1"/>
    <xf numFmtId="0" fontId="5" fillId="0" borderId="8" xfId="0" applyNumberFormat="1" applyFont="1" applyFill="1" applyBorder="1" applyAlignment="1">
      <alignment horizontal="center"/>
    </xf>
    <xf numFmtId="0" fontId="7" fillId="0" borderId="22" xfId="0" applyFont="1" applyBorder="1" applyAlignment="1"/>
    <xf numFmtId="0" fontId="5" fillId="0" borderId="38" xfId="0" applyFont="1" applyBorder="1" applyAlignment="1"/>
    <xf numFmtId="0" fontId="5" fillId="0" borderId="53" xfId="0" applyNumberFormat="1" applyFont="1" applyFill="1" applyBorder="1" applyAlignment="1">
      <alignment horizontal="center"/>
    </xf>
    <xf numFmtId="0" fontId="7" fillId="0" borderId="24" xfId="0" applyFont="1" applyBorder="1" applyAlignment="1"/>
    <xf numFmtId="0" fontId="7" fillId="0" borderId="54" xfId="0" applyFont="1" applyBorder="1" applyAlignment="1"/>
    <xf numFmtId="0" fontId="5" fillId="0" borderId="52" xfId="0" applyFont="1" applyBorder="1" applyAlignment="1"/>
    <xf numFmtId="0" fontId="5" fillId="0" borderId="52" xfId="0" applyNumberFormat="1" applyFont="1" applyFill="1" applyBorder="1" applyAlignment="1">
      <alignment horizontal="center"/>
    </xf>
    <xf numFmtId="0" fontId="15" fillId="0" borderId="52" xfId="0" applyNumberFormat="1" applyFont="1" applyFill="1" applyBorder="1" applyAlignment="1">
      <alignment horizontal="center"/>
    </xf>
    <xf numFmtId="49" fontId="17" fillId="0" borderId="52" xfId="0" applyNumberFormat="1" applyFont="1" applyFill="1" applyBorder="1" applyAlignment="1">
      <alignment horizontal="center"/>
    </xf>
    <xf numFmtId="49" fontId="6" fillId="0" borderId="52" xfId="0" applyNumberFormat="1" applyFont="1" applyFill="1" applyBorder="1" applyAlignment="1">
      <alignment horizontal="center"/>
    </xf>
    <xf numFmtId="0" fontId="15" fillId="0" borderId="55" xfId="0" applyNumberFormat="1" applyFont="1" applyFill="1" applyBorder="1" applyAlignment="1">
      <alignment horizontal="center"/>
    </xf>
    <xf numFmtId="0" fontId="0" fillId="0" borderId="52" xfId="0" applyNumberFormat="1" applyFont="1" applyBorder="1" applyAlignment="1"/>
    <xf numFmtId="49" fontId="5" fillId="0" borderId="52" xfId="0" applyNumberFormat="1" applyFont="1" applyFill="1" applyBorder="1" applyAlignment="1">
      <alignment horizontal="center"/>
    </xf>
    <xf numFmtId="0" fontId="5" fillId="0" borderId="52" xfId="0" applyNumberFormat="1" applyFont="1" applyFill="1" applyBorder="1" applyAlignment="1"/>
    <xf numFmtId="0" fontId="5" fillId="0" borderId="53" xfId="0" applyNumberFormat="1" applyFont="1" applyFill="1" applyBorder="1" applyAlignment="1"/>
    <xf numFmtId="0" fontId="5" fillId="0" borderId="9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5" fillId="0" borderId="57" xfId="0" applyNumberFormat="1" applyFont="1" applyFill="1" applyBorder="1" applyAlignment="1">
      <alignment horizontal="center"/>
    </xf>
    <xf numFmtId="0" fontId="7" fillId="0" borderId="59" xfId="0" applyFont="1" applyBorder="1" applyAlignment="1"/>
    <xf numFmtId="0" fontId="5" fillId="0" borderId="58" xfId="0" applyNumberFormat="1" applyFont="1" applyFill="1" applyBorder="1" applyAlignment="1">
      <alignment horizontal="center"/>
    </xf>
    <xf numFmtId="0" fontId="7" fillId="0" borderId="60" xfId="0" applyFont="1" applyBorder="1" applyAlignment="1"/>
    <xf numFmtId="0" fontId="7" fillId="0" borderId="52" xfId="0" applyFont="1" applyBorder="1" applyAlignment="1"/>
    <xf numFmtId="49" fontId="18" fillId="0" borderId="10" xfId="0" applyNumberFormat="1" applyFont="1" applyFill="1" applyBorder="1" applyAlignment="1">
      <alignment horizontal="center"/>
    </xf>
    <xf numFmtId="49" fontId="18" fillId="0" borderId="56" xfId="0" applyNumberFormat="1" applyFont="1" applyFill="1" applyBorder="1" applyAlignment="1">
      <alignment horizontal="center"/>
    </xf>
    <xf numFmtId="49" fontId="18" fillId="0" borderId="55" xfId="0" applyNumberFormat="1" applyFont="1" applyFill="1" applyBorder="1" applyAlignment="1">
      <alignment horizontal="center"/>
    </xf>
    <xf numFmtId="0" fontId="5" fillId="0" borderId="61" xfId="0" applyNumberFormat="1" applyFont="1" applyFill="1" applyBorder="1" applyAlignment="1"/>
    <xf numFmtId="49" fontId="18" fillId="0" borderId="62" xfId="0" applyNumberFormat="1" applyFont="1" applyFill="1" applyBorder="1" applyAlignment="1">
      <alignment horizontal="center"/>
    </xf>
    <xf numFmtId="49" fontId="18" fillId="0" borderId="52" xfId="0" applyNumberFormat="1" applyFont="1" applyFill="1" applyBorder="1" applyAlignment="1">
      <alignment horizontal="center"/>
    </xf>
    <xf numFmtId="0" fontId="7" fillId="0" borderId="44" xfId="0" applyFont="1" applyBorder="1" applyAlignment="1"/>
    <xf numFmtId="0" fontId="7" fillId="0" borderId="30" xfId="0" applyFont="1" applyBorder="1" applyAlignment="1"/>
    <xf numFmtId="0" fontId="7" fillId="0" borderId="63" xfId="0" applyFont="1" applyBorder="1" applyAlignment="1"/>
    <xf numFmtId="0" fontId="0" fillId="0" borderId="64" xfId="0" applyNumberFormat="1" applyFont="1" applyBorder="1" applyAlignment="1"/>
    <xf numFmtId="0" fontId="7" fillId="0" borderId="65" xfId="0" applyFont="1" applyBorder="1" applyAlignment="1"/>
    <xf numFmtId="0" fontId="7" fillId="0" borderId="66" xfId="0" applyFont="1" applyBorder="1" applyAlignment="1"/>
    <xf numFmtId="0" fontId="5" fillId="0" borderId="67" xfId="0" applyNumberFormat="1" applyFont="1" applyFill="1" applyBorder="1" applyAlignment="1">
      <alignment horizontal="center"/>
    </xf>
    <xf numFmtId="0" fontId="7" fillId="0" borderId="57" xfId="0" applyFont="1" applyBorder="1" applyAlignment="1"/>
    <xf numFmtId="49" fontId="14" fillId="15" borderId="8" xfId="0" applyNumberFormat="1" applyFont="1" applyFill="1" applyBorder="1" applyAlignment="1">
      <alignment horizontal="center"/>
    </xf>
    <xf numFmtId="164" fontId="0" fillId="15" borderId="8" xfId="0" applyNumberFormat="1" applyFont="1" applyFill="1" applyBorder="1" applyAlignment="1"/>
    <xf numFmtId="0" fontId="14" fillId="0" borderId="8" xfId="0" applyNumberFormat="1" applyFont="1" applyFill="1" applyBorder="1" applyAlignment="1">
      <alignment horizontal="center"/>
    </xf>
    <xf numFmtId="0" fontId="0" fillId="0" borderId="35" xfId="0" applyFont="1" applyFill="1" applyBorder="1" applyAlignment="1"/>
    <xf numFmtId="49" fontId="5" fillId="15" borderId="8" xfId="0" applyNumberFormat="1" applyFont="1" applyFill="1" applyBorder="1" applyAlignment="1">
      <alignment horizontal="center"/>
    </xf>
    <xf numFmtId="0" fontId="0" fillId="15" borderId="33" xfId="0" applyNumberFormat="1" applyFont="1" applyFill="1" applyBorder="1" applyAlignment="1"/>
    <xf numFmtId="0" fontId="0" fillId="0" borderId="33" xfId="0" applyNumberFormat="1" applyFont="1" applyFill="1" applyBorder="1" applyAlignment="1"/>
    <xf numFmtId="49" fontId="6" fillId="15" borderId="8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49" fontId="14" fillId="16" borderId="8" xfId="0" applyNumberFormat="1" applyFont="1" applyFill="1" applyBorder="1" applyAlignment="1">
      <alignment horizontal="center"/>
    </xf>
    <xf numFmtId="49" fontId="14" fillId="16" borderId="9" xfId="0" applyNumberFormat="1" applyFont="1" applyFill="1" applyBorder="1" applyAlignment="1">
      <alignment horizontal="center"/>
    </xf>
    <xf numFmtId="20" fontId="0" fillId="0" borderId="27" xfId="0" applyNumberFormat="1" applyFont="1" applyFill="1" applyBorder="1" applyAlignment="1"/>
    <xf numFmtId="0" fontId="0" fillId="0" borderId="23" xfId="0" applyNumberFormat="1" applyFont="1" applyFill="1" applyBorder="1" applyAlignment="1"/>
    <xf numFmtId="0" fontId="0" fillId="0" borderId="22" xfId="0" applyFont="1" applyBorder="1" applyAlignment="1"/>
    <xf numFmtId="0" fontId="0" fillId="0" borderId="34" xfId="0" applyFont="1" applyBorder="1" applyAlignment="1"/>
    <xf numFmtId="0" fontId="0" fillId="0" borderId="27" xfId="0" applyNumberFormat="1" applyFont="1" applyBorder="1" applyAlignment="1"/>
    <xf numFmtId="0" fontId="0" fillId="0" borderId="27" xfId="0" applyFont="1" applyBorder="1" applyAlignment="1"/>
    <xf numFmtId="0" fontId="0" fillId="0" borderId="68" xfId="0" applyNumberFormat="1" applyFont="1" applyBorder="1" applyAlignment="1"/>
    <xf numFmtId="0" fontId="0" fillId="0" borderId="69" xfId="0" applyNumberFormat="1" applyFont="1" applyBorder="1" applyAlignment="1"/>
    <xf numFmtId="0" fontId="0" fillId="0" borderId="70" xfId="0" applyNumberFormat="1" applyFont="1" applyBorder="1" applyAlignment="1"/>
    <xf numFmtId="0" fontId="0" fillId="0" borderId="71" xfId="0" applyNumberFormat="1" applyFont="1" applyBorder="1" applyAlignment="1"/>
    <xf numFmtId="0" fontId="0" fillId="0" borderId="70" xfId="0" applyFont="1" applyBorder="1" applyAlignment="1"/>
    <xf numFmtId="0" fontId="0" fillId="0" borderId="72" xfId="0" applyNumberFormat="1" applyFont="1" applyBorder="1" applyAlignment="1"/>
    <xf numFmtId="0" fontId="0" fillId="0" borderId="73" xfId="0" applyNumberFormat="1" applyFont="1" applyBorder="1" applyAlignment="1"/>
    <xf numFmtId="0" fontId="0" fillId="0" borderId="70" xfId="0" applyNumberFormat="1" applyFont="1" applyFill="1" applyBorder="1" applyAlignment="1"/>
    <xf numFmtId="0" fontId="0" fillId="0" borderId="27" xfId="0" applyNumberFormat="1" applyFont="1" applyFill="1" applyBorder="1" applyAlignment="1"/>
    <xf numFmtId="0" fontId="0" fillId="0" borderId="52" xfId="0" applyFont="1" applyBorder="1" applyAlignment="1"/>
    <xf numFmtId="0" fontId="0" fillId="0" borderId="74" xfId="0" applyNumberFormat="1" applyFont="1" applyBorder="1" applyAlignment="1"/>
    <xf numFmtId="0" fontId="0" fillId="0" borderId="75" xfId="0" applyNumberFormat="1" applyFont="1" applyBorder="1" applyAlignment="1"/>
    <xf numFmtId="0" fontId="0" fillId="0" borderId="76" xfId="0" applyNumberFormat="1" applyFont="1" applyBorder="1" applyAlignment="1"/>
    <xf numFmtId="0" fontId="0" fillId="0" borderId="77" xfId="0" applyNumberFormat="1" applyFont="1" applyBorder="1" applyAlignment="1"/>
    <xf numFmtId="0" fontId="0" fillId="0" borderId="76" xfId="0" applyNumberFormat="1" applyFont="1" applyFill="1" applyBorder="1" applyAlignment="1"/>
    <xf numFmtId="0" fontId="0" fillId="0" borderId="77" xfId="0" applyFont="1" applyBorder="1" applyAlignment="1"/>
    <xf numFmtId="0" fontId="0" fillId="0" borderId="78" xfId="0" applyNumberFormat="1" applyFont="1" applyBorder="1" applyAlignment="1"/>
    <xf numFmtId="0" fontId="0" fillId="0" borderId="79" xfId="0" applyFont="1" applyBorder="1" applyAlignment="1"/>
    <xf numFmtId="0" fontId="0" fillId="0" borderId="74" xfId="0" applyNumberFormat="1" applyFont="1" applyFill="1" applyBorder="1" applyAlignment="1"/>
    <xf numFmtId="0" fontId="0" fillId="0" borderId="76" xfId="0" applyFont="1" applyBorder="1" applyAlignment="1"/>
    <xf numFmtId="0" fontId="0" fillId="0" borderId="79" xfId="0" applyNumberFormat="1" applyFont="1" applyBorder="1" applyAlignment="1"/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80" xfId="0" applyNumberFormat="1" applyFont="1" applyBorder="1" applyAlignment="1"/>
    <xf numFmtId="0" fontId="0" fillId="0" borderId="0" xfId="0" applyNumberFormat="1" applyFont="1" applyFill="1" applyAlignment="1"/>
    <xf numFmtId="0" fontId="0" fillId="0" borderId="27" xfId="0" applyFont="1" applyFill="1" applyBorder="1" applyAlignment="1"/>
    <xf numFmtId="0" fontId="0" fillId="0" borderId="81" xfId="0" applyNumberFormat="1" applyFont="1" applyBorder="1" applyAlignment="1"/>
    <xf numFmtId="0" fontId="0" fillId="0" borderId="58" xfId="0" applyNumberFormat="1" applyFont="1" applyBorder="1" applyAlignment="1"/>
    <xf numFmtId="0" fontId="0" fillId="0" borderId="82" xfId="0" applyNumberFormat="1" applyFont="1" applyBorder="1" applyAlignment="1"/>
    <xf numFmtId="0" fontId="0" fillId="0" borderId="83" xfId="0" applyFont="1" applyBorder="1" applyAlignment="1"/>
    <xf numFmtId="0" fontId="0" fillId="0" borderId="77" xfId="0" applyNumberFormat="1" applyFont="1" applyFill="1" applyBorder="1" applyAlignment="1"/>
    <xf numFmtId="0" fontId="0" fillId="0" borderId="84" xfId="0" applyNumberFormat="1" applyFont="1" applyBorder="1" applyAlignment="1"/>
    <xf numFmtId="0" fontId="0" fillId="0" borderId="85" xfId="0" applyFont="1" applyBorder="1" applyAlignment="1"/>
    <xf numFmtId="0" fontId="0" fillId="0" borderId="52" xfId="0" applyFont="1" applyFill="1" applyBorder="1" applyAlignment="1"/>
    <xf numFmtId="0" fontId="0" fillId="0" borderId="78" xfId="0" applyFont="1" applyBorder="1" applyAlignment="1"/>
    <xf numFmtId="0" fontId="0" fillId="0" borderId="36" xfId="0" applyFont="1" applyFill="1" applyBorder="1" applyAlignment="1"/>
    <xf numFmtId="45" fontId="0" fillId="0" borderId="8" xfId="0" applyNumberFormat="1" applyFont="1" applyFill="1" applyBorder="1" applyAlignment="1"/>
    <xf numFmtId="1" fontId="0" fillId="0" borderId="14" xfId="0" applyNumberFormat="1" applyFont="1" applyFill="1" applyBorder="1" applyAlignment="1"/>
    <xf numFmtId="164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/>
    <xf numFmtId="0" fontId="0" fillId="0" borderId="16" xfId="0" applyFont="1" applyFill="1" applyBorder="1" applyAlignment="1"/>
    <xf numFmtId="20" fontId="0" fillId="0" borderId="1" xfId="0" applyNumberFormat="1" applyFont="1" applyFill="1" applyBorder="1" applyAlignment="1"/>
    <xf numFmtId="49" fontId="12" fillId="0" borderId="39" xfId="0" applyNumberFormat="1" applyFont="1" applyFill="1" applyBorder="1" applyAlignment="1"/>
    <xf numFmtId="0" fontId="0" fillId="0" borderId="37" xfId="0" applyNumberFormat="1" applyFont="1" applyBorder="1" applyAlignment="1"/>
    <xf numFmtId="0" fontId="0" fillId="0" borderId="86" xfId="0" applyNumberFormat="1" applyFont="1" applyBorder="1" applyAlignment="1"/>
    <xf numFmtId="0" fontId="0" fillId="0" borderId="87" xfId="0" applyFont="1" applyBorder="1" applyAlignment="1"/>
    <xf numFmtId="0" fontId="0" fillId="0" borderId="88" xfId="0" applyNumberFormat="1" applyFont="1" applyBorder="1" applyAlignment="1"/>
    <xf numFmtId="0" fontId="0" fillId="0" borderId="33" xfId="0" applyNumberFormat="1" applyFont="1" applyBorder="1" applyAlignment="1"/>
    <xf numFmtId="0" fontId="5" fillId="17" borderId="52" xfId="0" applyNumberFormat="1" applyFont="1" applyFill="1" applyBorder="1" applyAlignment="1">
      <alignment horizontal="center"/>
    </xf>
    <xf numFmtId="0" fontId="1" fillId="0" borderId="52" xfId="0" applyFont="1" applyBorder="1" applyAlignment="1">
      <alignment horizontal="right"/>
    </xf>
    <xf numFmtId="49" fontId="14" fillId="14" borderId="8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11" fillId="0" borderId="1" xfId="0" applyFont="1" applyFill="1" applyBorder="1" applyAlignment="1">
      <alignment vertical="center" wrapText="1"/>
    </xf>
    <xf numFmtId="49" fontId="14" fillId="0" borderId="8" xfId="0" applyNumberFormat="1" applyFont="1" applyFill="1" applyBorder="1" applyAlignment="1">
      <alignment horizontal="center"/>
    </xf>
    <xf numFmtId="20" fontId="0" fillId="0" borderId="0" xfId="0" applyNumberFormat="1" applyFont="1" applyAlignment="1"/>
    <xf numFmtId="20" fontId="0" fillId="13" borderId="0" xfId="0" applyNumberFormat="1" applyFont="1" applyFill="1" applyAlignment="1"/>
    <xf numFmtId="0" fontId="4" fillId="17" borderId="8" xfId="0" applyNumberFormat="1" applyFont="1" applyFill="1" applyBorder="1" applyAlignment="1">
      <alignment horizontal="center"/>
    </xf>
    <xf numFmtId="0" fontId="0" fillId="18" borderId="8" xfId="0" applyNumberFormat="1" applyFont="1" applyFill="1" applyBorder="1" applyAlignment="1">
      <alignment horizontal="center"/>
    </xf>
    <xf numFmtId="0" fontId="0" fillId="17" borderId="8" xfId="0" applyNumberFormat="1" applyFont="1" applyFill="1" applyBorder="1" applyAlignment="1">
      <alignment horizontal="center"/>
    </xf>
    <xf numFmtId="0" fontId="5" fillId="17" borderId="8" xfId="0" applyNumberFormat="1" applyFont="1" applyFill="1" applyBorder="1" applyAlignment="1">
      <alignment horizontal="center"/>
    </xf>
    <xf numFmtId="0" fontId="5" fillId="18" borderId="8" xfId="0" applyNumberFormat="1" applyFont="1" applyFill="1" applyBorder="1" applyAlignment="1">
      <alignment horizontal="center"/>
    </xf>
    <xf numFmtId="49" fontId="5" fillId="6" borderId="8" xfId="0" applyNumberFormat="1" applyFont="1" applyFill="1" applyBorder="1" applyAlignment="1">
      <alignment horizontal="center"/>
    </xf>
    <xf numFmtId="0" fontId="14" fillId="18" borderId="8" xfId="0" applyNumberFormat="1" applyFont="1" applyFill="1" applyBorder="1" applyAlignment="1">
      <alignment horizontal="center"/>
    </xf>
    <xf numFmtId="0" fontId="14" fillId="17" borderId="8" xfId="0" applyNumberFormat="1" applyFont="1" applyFill="1" applyBorder="1" applyAlignment="1">
      <alignment horizontal="center"/>
    </xf>
    <xf numFmtId="49" fontId="5" fillId="16" borderId="8" xfId="0" applyNumberFormat="1" applyFont="1" applyFill="1" applyBorder="1" applyAlignment="1">
      <alignment horizontal="center"/>
    </xf>
    <xf numFmtId="49" fontId="5" fillId="16" borderId="9" xfId="0" applyNumberFormat="1" applyFont="1" applyFill="1" applyBorder="1" applyAlignment="1">
      <alignment horizontal="center"/>
    </xf>
    <xf numFmtId="0" fontId="5" fillId="15" borderId="52" xfId="0" applyNumberFormat="1" applyFont="1" applyFill="1" applyBorder="1" applyAlignment="1">
      <alignment horizontal="center"/>
    </xf>
    <xf numFmtId="20" fontId="0" fillId="0" borderId="21" xfId="0" applyNumberFormat="1" applyFont="1" applyFill="1" applyBorder="1" applyAlignment="1"/>
    <xf numFmtId="20" fontId="0" fillId="13" borderId="27" xfId="0" applyNumberFormat="1" applyFont="1" applyFill="1" applyBorder="1" applyAlignment="1"/>
    <xf numFmtId="0" fontId="7" fillId="0" borderId="21" xfId="0" applyFont="1" applyBorder="1" applyAlignment="1"/>
    <xf numFmtId="0" fontId="7" fillId="0" borderId="89" xfId="0" applyFont="1" applyBorder="1" applyAlignment="1"/>
    <xf numFmtId="0" fontId="7" fillId="0" borderId="90" xfId="0" applyFont="1" applyBorder="1" applyAlignment="1"/>
    <xf numFmtId="0" fontId="20" fillId="0" borderId="90" xfId="0" applyFont="1" applyBorder="1" applyAlignment="1"/>
    <xf numFmtId="0" fontId="9" fillId="2" borderId="90" xfId="0" applyFont="1" applyFill="1" applyBorder="1" applyAlignment="1">
      <alignment horizontal="center" vertical="center" wrapText="1"/>
    </xf>
    <xf numFmtId="0" fontId="7" fillId="0" borderId="91" xfId="0" applyFont="1" applyBorder="1" applyAlignment="1"/>
    <xf numFmtId="49" fontId="5" fillId="3" borderId="95" xfId="0" applyNumberFormat="1" applyFont="1" applyFill="1" applyBorder="1" applyAlignment="1">
      <alignment horizontal="center"/>
    </xf>
    <xf numFmtId="49" fontId="5" fillId="4" borderId="95" xfId="0" applyNumberFormat="1" applyFont="1" applyFill="1" applyBorder="1" applyAlignment="1">
      <alignment horizontal="center"/>
    </xf>
    <xf numFmtId="0" fontId="7" fillId="0" borderId="77" xfId="0" applyFont="1" applyBorder="1" applyAlignment="1"/>
    <xf numFmtId="0" fontId="7" fillId="0" borderId="96" xfId="0" applyFont="1" applyBorder="1" applyAlignment="1"/>
    <xf numFmtId="0" fontId="5" fillId="0" borderId="97" xfId="0" applyFont="1" applyBorder="1" applyAlignment="1"/>
    <xf numFmtId="0" fontId="5" fillId="0" borderId="76" xfId="0" applyFont="1" applyBorder="1" applyAlignment="1"/>
    <xf numFmtId="49" fontId="5" fillId="0" borderId="77" xfId="0" applyNumberFormat="1" applyFont="1" applyFill="1" applyBorder="1" applyAlignment="1">
      <alignment horizontal="center"/>
    </xf>
    <xf numFmtId="0" fontId="19" fillId="0" borderId="98" xfId="0" applyFont="1" applyBorder="1" applyAlignment="1"/>
    <xf numFmtId="49" fontId="18" fillId="0" borderId="99" xfId="0" applyNumberFormat="1" applyFont="1" applyFill="1" applyBorder="1" applyAlignment="1">
      <alignment horizontal="center"/>
    </xf>
    <xf numFmtId="49" fontId="18" fillId="0" borderId="100" xfId="0" applyNumberFormat="1" applyFont="1" applyFill="1" applyBorder="1" applyAlignment="1">
      <alignment horizontal="center"/>
    </xf>
    <xf numFmtId="0" fontId="7" fillId="0" borderId="101" xfId="0" applyFont="1" applyBorder="1" applyAlignment="1"/>
    <xf numFmtId="0" fontId="7" fillId="0" borderId="102" xfId="0" applyFont="1" applyBorder="1" applyAlignment="1"/>
    <xf numFmtId="0" fontId="7" fillId="0" borderId="103" xfId="0" applyFont="1" applyBorder="1" applyAlignment="1"/>
    <xf numFmtId="0" fontId="10" fillId="0" borderId="103" xfId="0" applyFont="1" applyBorder="1" applyAlignment="1"/>
    <xf numFmtId="0" fontId="7" fillId="0" borderId="104" xfId="0" applyFont="1" applyBorder="1" applyAlignment="1"/>
    <xf numFmtId="49" fontId="7" fillId="0" borderId="105" xfId="0" applyNumberFormat="1" applyFont="1" applyBorder="1" applyAlignment="1"/>
    <xf numFmtId="0" fontId="7" fillId="0" borderId="105" xfId="0" applyFont="1" applyBorder="1" applyAlignment="1"/>
    <xf numFmtId="0" fontId="7" fillId="0" borderId="106" xfId="0" applyFont="1" applyBorder="1" applyAlignment="1"/>
    <xf numFmtId="0" fontId="7" fillId="0" borderId="107" xfId="0" applyFont="1" applyBorder="1" applyAlignment="1"/>
    <xf numFmtId="0" fontId="7" fillId="0" borderId="108" xfId="0" applyFont="1" applyBorder="1" applyAlignment="1"/>
    <xf numFmtId="0" fontId="4" fillId="18" borderId="8" xfId="0" applyNumberFormat="1" applyFont="1" applyFill="1" applyBorder="1" applyAlignment="1">
      <alignment horizontal="center"/>
    </xf>
    <xf numFmtId="0" fontId="0" fillId="0" borderId="60" xfId="0" applyNumberFormat="1" applyFont="1" applyFill="1" applyBorder="1" applyAlignment="1"/>
    <xf numFmtId="0" fontId="5" fillId="17" borderId="94" xfId="0" applyNumberFormat="1" applyFont="1" applyFill="1" applyBorder="1" applyAlignment="1">
      <alignment horizontal="center"/>
    </xf>
    <xf numFmtId="0" fontId="5" fillId="18" borderId="94" xfId="0" applyNumberFormat="1" applyFont="1" applyFill="1" applyBorder="1" applyAlignment="1">
      <alignment horizontal="center"/>
    </xf>
    <xf numFmtId="49" fontId="5" fillId="8" borderId="6" xfId="0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93" xfId="0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105" xfId="0" applyFont="1" applyFill="1" applyBorder="1" applyAlignment="1">
      <alignment horizontal="center" vertical="center"/>
    </xf>
    <xf numFmtId="0" fontId="10" fillId="2" borderId="106" xfId="0" applyFont="1" applyFill="1" applyBorder="1" applyAlignment="1">
      <alignment horizontal="center" vertical="center"/>
    </xf>
    <xf numFmtId="49" fontId="8" fillId="2" borderId="90" xfId="0" applyNumberFormat="1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vertical="center"/>
    </xf>
    <xf numFmtId="49" fontId="5" fillId="8" borderId="92" xfId="0" applyNumberFormat="1" applyFont="1" applyFill="1" applyBorder="1" applyAlignment="1">
      <alignment horizontal="center"/>
    </xf>
    <xf numFmtId="46" fontId="11" fillId="0" borderId="8" xfId="0" applyNumberFormat="1" applyFont="1" applyBorder="1" applyAlignment="1">
      <alignment horizontal="right"/>
    </xf>
    <xf numFmtId="21" fontId="11" fillId="0" borderId="8" xfId="0" applyNumberFormat="1" applyFont="1" applyBorder="1" applyAlignment="1">
      <alignment horizontal="center"/>
    </xf>
    <xf numFmtId="21" fontId="11" fillId="0" borderId="16" xfId="0" applyNumberFormat="1" applyFont="1" applyBorder="1" applyAlignment="1">
      <alignment horizontal="center"/>
    </xf>
    <xf numFmtId="21" fontId="11" fillId="0" borderId="29" xfId="0" applyNumberFormat="1" applyFont="1" applyBorder="1" applyAlignment="1">
      <alignment horizontal="center"/>
    </xf>
    <xf numFmtId="21" fontId="11" fillId="0" borderId="8" xfId="0" applyNumberFormat="1" applyFont="1" applyBorder="1" applyAlignment="1">
      <alignment horizontal="right"/>
    </xf>
    <xf numFmtId="165" fontId="11" fillId="0" borderId="16" xfId="0" applyNumberFormat="1" applyFont="1" applyBorder="1" applyAlignment="1">
      <alignment horizontal="center"/>
    </xf>
    <xf numFmtId="165" fontId="11" fillId="0" borderId="29" xfId="0" applyNumberFormat="1" applyFont="1" applyBorder="1" applyAlignment="1">
      <alignment horizontal="center"/>
    </xf>
    <xf numFmtId="21" fontId="11" fillId="0" borderId="1" xfId="0" applyNumberFormat="1" applyFont="1" applyBorder="1" applyAlignment="1">
      <alignment horizontal="right"/>
    </xf>
    <xf numFmtId="0" fontId="0" fillId="0" borderId="52" xfId="1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FF"/>
      <rgbColor rgb="FFBFBFBF"/>
      <rgbColor rgb="FFC0C0C0"/>
      <rgbColor rgb="FFCFCFCF"/>
      <rgbColor rgb="FFDEEAF6"/>
      <rgbColor rgb="FFFFE598"/>
      <rgbColor rgb="FFD9E1F2"/>
      <rgbColor rgb="FFE2EEDA"/>
      <rgbColor rgb="FFFFFF99"/>
      <rgbColor rgb="FFFF0000"/>
      <rgbColor rgb="FFD8D8D8"/>
      <rgbColor rgb="FFFFC000"/>
      <rgbColor rgb="FF92D050"/>
      <rgbColor rgb="FFF7CAAC"/>
      <rgbColor rgb="FF00B0F0"/>
      <rgbColor rgb="FF5B9BD5"/>
      <rgbColor rgb="FFC5DEB5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1151163</xdr:colOff>
      <xdr:row>1</xdr:row>
      <xdr:rowOff>110671</xdr:rowOff>
    </xdr:from>
    <xdr:to>
      <xdr:col>14</xdr:col>
      <xdr:colOff>1100810</xdr:colOff>
      <xdr:row>1</xdr:row>
      <xdr:rowOff>1163663</xdr:rowOff>
    </xdr:to>
    <xdr:pic>
      <xdr:nvPicPr>
        <xdr:cNvPr id="4" name="Picture 1" descr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0363" y="301171"/>
          <a:ext cx="2121348" cy="10529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abSelected="1" topLeftCell="A16" zoomScale="90" zoomScaleNormal="90" workbookViewId="0">
      <selection activeCell="J28" sqref="J28"/>
    </sheetView>
  </sheetViews>
  <sheetFormatPr defaultColWidth="8.77734375" defaultRowHeight="14.55" customHeight="1"/>
  <cols>
    <col min="1" max="1" width="8.77734375" style="19" customWidth="1"/>
    <col min="2" max="2" width="4.6640625" style="19" customWidth="1"/>
    <col min="3" max="3" width="24.33203125" style="19" customWidth="1"/>
    <col min="4" max="4" width="4.6640625" style="19" customWidth="1"/>
    <col min="5" max="5" width="27" style="19" customWidth="1"/>
    <col min="6" max="6" width="4.6640625" style="19" customWidth="1"/>
    <col min="7" max="7" width="28.77734375" style="19" customWidth="1"/>
    <col min="8" max="8" width="4.6640625" style="19" customWidth="1"/>
    <col min="9" max="9" width="24.44140625" style="19" customWidth="1"/>
    <col min="10" max="10" width="4.6640625" style="19" customWidth="1"/>
    <col min="11" max="11" width="24.44140625" style="19" customWidth="1"/>
    <col min="12" max="12" width="4.6640625" style="19" customWidth="1"/>
    <col min="13" max="13" width="23.77734375" style="19" customWidth="1"/>
    <col min="14" max="14" width="4.6640625" style="19" customWidth="1"/>
    <col min="15" max="15" width="27" style="19" customWidth="1"/>
    <col min="16" max="16" width="8.77734375" style="19" customWidth="1"/>
    <col min="17" max="16384" width="8.77734375" style="19"/>
  </cols>
  <sheetData>
    <row r="1" spans="1:15" ht="15" customHeight="1">
      <c r="A1" s="20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103.5" customHeight="1">
      <c r="A2" s="199"/>
      <c r="B2" s="324"/>
      <c r="C2" s="325"/>
      <c r="D2" s="325"/>
      <c r="E2" s="326"/>
      <c r="F2" s="365" t="s">
        <v>155</v>
      </c>
      <c r="G2" s="366"/>
      <c r="H2" s="366"/>
      <c r="I2" s="366"/>
      <c r="J2" s="366"/>
      <c r="K2" s="366"/>
      <c r="L2" s="327"/>
      <c r="M2" s="325"/>
      <c r="N2" s="325"/>
      <c r="O2" s="328"/>
    </row>
    <row r="3" spans="1:15" ht="14.55" customHeight="1">
      <c r="A3" s="199"/>
      <c r="B3" s="367" t="s">
        <v>156</v>
      </c>
      <c r="C3" s="354"/>
      <c r="D3" s="353" t="s">
        <v>157</v>
      </c>
      <c r="E3" s="354"/>
      <c r="F3" s="353" t="s">
        <v>158</v>
      </c>
      <c r="G3" s="354"/>
      <c r="H3" s="353" t="s">
        <v>159</v>
      </c>
      <c r="I3" s="354"/>
      <c r="J3" s="353" t="s">
        <v>160</v>
      </c>
      <c r="K3" s="354"/>
      <c r="L3" s="353" t="s">
        <v>161</v>
      </c>
      <c r="M3" s="354"/>
      <c r="N3" s="353" t="s">
        <v>162</v>
      </c>
      <c r="O3" s="355"/>
    </row>
    <row r="4" spans="1:15" ht="14.55" customHeight="1">
      <c r="A4" s="199"/>
      <c r="B4" s="351">
        <v>1</v>
      </c>
      <c r="C4" s="11" t="s">
        <v>0</v>
      </c>
      <c r="D4" s="313">
        <v>26</v>
      </c>
      <c r="E4" s="11" t="s">
        <v>1</v>
      </c>
      <c r="F4" s="313">
        <v>48</v>
      </c>
      <c r="G4" s="11" t="s">
        <v>2</v>
      </c>
      <c r="H4" s="314">
        <v>72</v>
      </c>
      <c r="I4" s="11" t="s">
        <v>3</v>
      </c>
      <c r="J4" s="314">
        <v>92</v>
      </c>
      <c r="K4" s="11" t="s">
        <v>4</v>
      </c>
      <c r="L4" s="314">
        <v>117</v>
      </c>
      <c r="M4" s="11" t="s">
        <v>19</v>
      </c>
      <c r="N4" s="314">
        <v>139</v>
      </c>
      <c r="O4" s="329" t="s">
        <v>6</v>
      </c>
    </row>
    <row r="5" spans="1:15" ht="14.55" customHeight="1">
      <c r="A5" s="199"/>
      <c r="B5" s="351">
        <v>2</v>
      </c>
      <c r="C5" s="8" t="s">
        <v>7</v>
      </c>
      <c r="D5" s="313">
        <v>27</v>
      </c>
      <c r="E5" s="8" t="s">
        <v>375</v>
      </c>
      <c r="F5" s="313">
        <v>49</v>
      </c>
      <c r="G5" s="11" t="s">
        <v>9</v>
      </c>
      <c r="H5" s="313">
        <v>73</v>
      </c>
      <c r="I5" s="8" t="s">
        <v>10</v>
      </c>
      <c r="J5" s="313">
        <v>93</v>
      </c>
      <c r="K5" s="8" t="s">
        <v>11</v>
      </c>
      <c r="L5" s="314">
        <v>118</v>
      </c>
      <c r="M5" s="8" t="s">
        <v>372</v>
      </c>
      <c r="N5" s="313">
        <v>140</v>
      </c>
      <c r="O5" s="330" t="s">
        <v>13</v>
      </c>
    </row>
    <row r="6" spans="1:15" ht="14.55" customHeight="1">
      <c r="A6" s="199"/>
      <c r="B6" s="352">
        <v>3</v>
      </c>
      <c r="C6" s="11" t="s">
        <v>14</v>
      </c>
      <c r="D6" s="313">
        <v>28</v>
      </c>
      <c r="E6" s="11" t="s">
        <v>15</v>
      </c>
      <c r="F6" s="314">
        <v>50</v>
      </c>
      <c r="G6" s="11" t="s">
        <v>23</v>
      </c>
      <c r="H6" s="313">
        <v>74</v>
      </c>
      <c r="I6" s="11" t="s">
        <v>17</v>
      </c>
      <c r="J6" s="314">
        <v>94</v>
      </c>
      <c r="K6" s="11" t="s">
        <v>18</v>
      </c>
      <c r="L6" s="313">
        <v>119</v>
      </c>
      <c r="M6" s="11" t="s">
        <v>32</v>
      </c>
      <c r="N6" s="314">
        <v>141</v>
      </c>
      <c r="O6" s="329" t="s">
        <v>20</v>
      </c>
    </row>
    <row r="7" spans="1:15" ht="14.55" customHeight="1">
      <c r="A7" s="199"/>
      <c r="B7" s="351">
        <v>4</v>
      </c>
      <c r="C7" s="8" t="s">
        <v>21</v>
      </c>
      <c r="D7" s="314">
        <v>29</v>
      </c>
      <c r="E7" s="8" t="s">
        <v>382</v>
      </c>
      <c r="F7" s="313">
        <v>51</v>
      </c>
      <c r="G7" s="8" t="s">
        <v>29</v>
      </c>
      <c r="H7" s="314">
        <v>75</v>
      </c>
      <c r="I7" s="22" t="s">
        <v>30</v>
      </c>
      <c r="J7" s="313">
        <v>95</v>
      </c>
      <c r="K7" s="8" t="s">
        <v>24</v>
      </c>
      <c r="L7" s="313">
        <v>120</v>
      </c>
      <c r="M7" s="8" t="s">
        <v>39</v>
      </c>
      <c r="N7" s="314">
        <v>142</v>
      </c>
      <c r="O7" s="330" t="s">
        <v>26</v>
      </c>
    </row>
    <row r="8" spans="1:15" ht="14.55" customHeight="1">
      <c r="A8" s="199"/>
      <c r="B8" s="352">
        <v>5</v>
      </c>
      <c r="C8" s="11" t="s">
        <v>27</v>
      </c>
      <c r="D8" s="314">
        <v>30</v>
      </c>
      <c r="E8" s="11" t="s">
        <v>28</v>
      </c>
      <c r="F8" s="314">
        <v>52</v>
      </c>
      <c r="G8" s="11" t="s">
        <v>373</v>
      </c>
      <c r="H8" s="314">
        <v>76</v>
      </c>
      <c r="I8" s="8" t="s">
        <v>37</v>
      </c>
      <c r="J8" s="314">
        <v>96</v>
      </c>
      <c r="K8" s="11" t="s">
        <v>31</v>
      </c>
      <c r="L8" s="314">
        <v>121</v>
      </c>
      <c r="M8" s="11" t="s">
        <v>45</v>
      </c>
      <c r="N8" s="314">
        <v>143</v>
      </c>
      <c r="O8" s="329" t="s">
        <v>33</v>
      </c>
    </row>
    <row r="9" spans="1:15" ht="14.55" customHeight="1">
      <c r="A9" s="199"/>
      <c r="B9" s="352">
        <v>6</v>
      </c>
      <c r="C9" s="8" t="s">
        <v>34</v>
      </c>
      <c r="D9" s="313">
        <v>31</v>
      </c>
      <c r="E9" s="8" t="s">
        <v>35</v>
      </c>
      <c r="F9" s="314">
        <v>53</v>
      </c>
      <c r="G9" s="8" t="s">
        <v>42</v>
      </c>
      <c r="H9" s="313">
        <v>77</v>
      </c>
      <c r="I9" s="22" t="s">
        <v>43</v>
      </c>
      <c r="J9" s="313">
        <v>97</v>
      </c>
      <c r="K9" s="8" t="s">
        <v>38</v>
      </c>
      <c r="L9" s="314">
        <v>122</v>
      </c>
      <c r="M9" s="8" t="s">
        <v>52</v>
      </c>
      <c r="N9" s="314">
        <v>144</v>
      </c>
      <c r="O9" s="330" t="s">
        <v>40</v>
      </c>
    </row>
    <row r="10" spans="1:15" ht="14.55" customHeight="1">
      <c r="A10" s="199"/>
      <c r="B10" s="352">
        <v>7</v>
      </c>
      <c r="C10" s="11" t="s">
        <v>41</v>
      </c>
      <c r="D10" s="314">
        <v>32</v>
      </c>
      <c r="E10" s="11" t="s">
        <v>48</v>
      </c>
      <c r="F10" s="314">
        <v>54</v>
      </c>
      <c r="G10" s="11" t="s">
        <v>49</v>
      </c>
      <c r="H10" s="313">
        <v>78</v>
      </c>
      <c r="I10" s="8" t="s">
        <v>377</v>
      </c>
      <c r="J10" s="314">
        <v>98</v>
      </c>
      <c r="K10" s="11" t="s">
        <v>44</v>
      </c>
      <c r="L10" s="313">
        <v>123</v>
      </c>
      <c r="M10" s="11" t="s">
        <v>59</v>
      </c>
      <c r="N10" s="314">
        <v>145</v>
      </c>
      <c r="O10" s="329" t="s">
        <v>46</v>
      </c>
    </row>
    <row r="11" spans="1:15" ht="14.55" customHeight="1">
      <c r="A11" s="199"/>
      <c r="B11" s="351">
        <v>8</v>
      </c>
      <c r="C11" s="8" t="s">
        <v>47</v>
      </c>
      <c r="D11" s="313">
        <v>33</v>
      </c>
      <c r="E11" s="8" t="s">
        <v>55</v>
      </c>
      <c r="F11" s="313">
        <v>55</v>
      </c>
      <c r="G11" s="8" t="s">
        <v>56</v>
      </c>
      <c r="H11" s="314">
        <v>79</v>
      </c>
      <c r="I11" s="11" t="s">
        <v>388</v>
      </c>
      <c r="J11" s="314">
        <v>99</v>
      </c>
      <c r="K11" s="8" t="s">
        <v>51</v>
      </c>
      <c r="L11" s="314">
        <v>124</v>
      </c>
      <c r="M11" s="11" t="s">
        <v>72</v>
      </c>
      <c r="N11" s="313">
        <v>146</v>
      </c>
      <c r="O11" s="330" t="s">
        <v>53</v>
      </c>
    </row>
    <row r="12" spans="1:15" ht="14.55" customHeight="1">
      <c r="A12" s="199"/>
      <c r="B12" s="351">
        <v>9</v>
      </c>
      <c r="C12" s="11" t="s">
        <v>54</v>
      </c>
      <c r="D12" s="314">
        <v>34</v>
      </c>
      <c r="E12" s="11" t="s">
        <v>62</v>
      </c>
      <c r="F12" s="314">
        <v>56</v>
      </c>
      <c r="G12" s="11" t="s">
        <v>63</v>
      </c>
      <c r="H12" s="313">
        <v>80</v>
      </c>
      <c r="I12" s="8" t="s">
        <v>64</v>
      </c>
      <c r="J12" s="314">
        <v>100</v>
      </c>
      <c r="K12" s="11" t="s">
        <v>58</v>
      </c>
      <c r="L12" s="314">
        <v>125</v>
      </c>
      <c r="M12" s="11" t="s">
        <v>163</v>
      </c>
      <c r="N12" s="314">
        <v>147</v>
      </c>
      <c r="O12" s="329" t="s">
        <v>60</v>
      </c>
    </row>
    <row r="13" spans="1:15" ht="14.55" customHeight="1">
      <c r="A13" s="199"/>
      <c r="B13" s="352">
        <v>10</v>
      </c>
      <c r="C13" s="11" t="s">
        <v>61</v>
      </c>
      <c r="D13" s="313">
        <v>35</v>
      </c>
      <c r="E13" s="8" t="s">
        <v>68</v>
      </c>
      <c r="F13" s="313">
        <v>57</v>
      </c>
      <c r="G13" s="8" t="s">
        <v>69</v>
      </c>
      <c r="H13" s="313">
        <v>81</v>
      </c>
      <c r="I13" s="11" t="s">
        <v>70</v>
      </c>
      <c r="J13" s="313">
        <v>101</v>
      </c>
      <c r="K13" s="8" t="s">
        <v>65</v>
      </c>
      <c r="L13" s="313">
        <v>126</v>
      </c>
      <c r="M13" s="8" t="s">
        <v>164</v>
      </c>
      <c r="N13" s="313">
        <v>148</v>
      </c>
      <c r="O13" s="330" t="s">
        <v>66</v>
      </c>
    </row>
    <row r="14" spans="1:15" ht="14.55" customHeight="1">
      <c r="A14" s="199"/>
      <c r="B14" s="352">
        <v>11</v>
      </c>
      <c r="C14" s="8" t="s">
        <v>67</v>
      </c>
      <c r="D14" s="314">
        <v>36</v>
      </c>
      <c r="E14" s="11" t="s">
        <v>103</v>
      </c>
      <c r="F14" s="313">
        <v>58</v>
      </c>
      <c r="G14" s="11" t="s">
        <v>76</v>
      </c>
      <c r="H14" s="313">
        <v>82</v>
      </c>
      <c r="I14" s="8" t="s">
        <v>77</v>
      </c>
      <c r="J14" s="313">
        <v>102</v>
      </c>
      <c r="K14" s="11" t="s">
        <v>71</v>
      </c>
      <c r="L14" s="314">
        <v>127</v>
      </c>
      <c r="M14" s="11" t="s">
        <v>79</v>
      </c>
      <c r="N14" s="314">
        <v>149</v>
      </c>
      <c r="O14" s="329" t="s">
        <v>73</v>
      </c>
    </row>
    <row r="15" spans="1:15" ht="14.55" customHeight="1">
      <c r="A15" s="199"/>
      <c r="B15" s="352">
        <v>12</v>
      </c>
      <c r="C15" s="22" t="s">
        <v>74</v>
      </c>
      <c r="D15" s="314">
        <v>37</v>
      </c>
      <c r="E15" s="8" t="s">
        <v>108</v>
      </c>
      <c r="F15" s="314">
        <v>59</v>
      </c>
      <c r="G15" s="8" t="s">
        <v>83</v>
      </c>
      <c r="H15" s="314">
        <v>83</v>
      </c>
      <c r="I15" s="11" t="s">
        <v>84</v>
      </c>
      <c r="J15" s="314">
        <v>103</v>
      </c>
      <c r="K15" s="8" t="s">
        <v>78</v>
      </c>
      <c r="L15" s="313">
        <v>128</v>
      </c>
      <c r="M15" s="8" t="s">
        <v>86</v>
      </c>
      <c r="N15" s="314">
        <v>150</v>
      </c>
      <c r="O15" s="330" t="s">
        <v>80</v>
      </c>
    </row>
    <row r="16" spans="1:15" ht="14.55" customHeight="1">
      <c r="A16" s="199"/>
      <c r="B16" s="351">
        <v>13</v>
      </c>
      <c r="C16" s="8" t="s">
        <v>81</v>
      </c>
      <c r="D16" s="313">
        <v>38</v>
      </c>
      <c r="E16" s="11" t="s">
        <v>89</v>
      </c>
      <c r="F16" s="314">
        <v>60</v>
      </c>
      <c r="G16" s="11" t="s">
        <v>90</v>
      </c>
      <c r="H16" s="313">
        <v>84</v>
      </c>
      <c r="I16" s="8" t="s">
        <v>91</v>
      </c>
      <c r="J16" s="314">
        <v>104</v>
      </c>
      <c r="K16" s="11" t="s">
        <v>85</v>
      </c>
      <c r="L16" s="314">
        <v>129</v>
      </c>
      <c r="M16" s="11" t="s">
        <v>5</v>
      </c>
      <c r="N16" s="314">
        <v>151</v>
      </c>
      <c r="O16" s="329" t="s">
        <v>87</v>
      </c>
    </row>
    <row r="17" spans="1:15" ht="14.55" customHeight="1">
      <c r="A17" s="199"/>
      <c r="B17" s="352">
        <v>14</v>
      </c>
      <c r="C17" s="22" t="s">
        <v>88</v>
      </c>
      <c r="D17" s="314">
        <v>39</v>
      </c>
      <c r="E17" s="11" t="s">
        <v>96</v>
      </c>
      <c r="F17" s="314">
        <v>61</v>
      </c>
      <c r="G17" s="8" t="s">
        <v>379</v>
      </c>
      <c r="H17" s="314">
        <v>85</v>
      </c>
      <c r="I17" s="11" t="s">
        <v>98</v>
      </c>
      <c r="J17" s="313">
        <v>105</v>
      </c>
      <c r="K17" s="8" t="s">
        <v>92</v>
      </c>
      <c r="L17" s="313">
        <v>130</v>
      </c>
      <c r="M17" s="8" t="s">
        <v>12</v>
      </c>
      <c r="N17" s="314">
        <v>152</v>
      </c>
      <c r="O17" s="330" t="s">
        <v>376</v>
      </c>
    </row>
    <row r="18" spans="1:15" ht="14.55" customHeight="1">
      <c r="A18" s="199"/>
      <c r="B18" s="352">
        <v>15</v>
      </c>
      <c r="C18" s="8" t="s">
        <v>95</v>
      </c>
      <c r="D18" s="313">
        <v>40</v>
      </c>
      <c r="E18" s="11" t="s">
        <v>75</v>
      </c>
      <c r="F18" s="314">
        <v>62</v>
      </c>
      <c r="G18" s="11" t="s">
        <v>104</v>
      </c>
      <c r="H18" s="314">
        <v>86</v>
      </c>
      <c r="I18" s="11" t="s">
        <v>110</v>
      </c>
      <c r="J18" s="314">
        <v>106</v>
      </c>
      <c r="K18" s="11" t="s">
        <v>99</v>
      </c>
      <c r="L18" s="313">
        <v>131</v>
      </c>
      <c r="M18" s="11" t="s">
        <v>93</v>
      </c>
      <c r="N18" s="314">
        <v>153</v>
      </c>
      <c r="O18" s="329" t="s">
        <v>101</v>
      </c>
    </row>
    <row r="19" spans="1:15" ht="14.55" customHeight="1">
      <c r="A19" s="199"/>
      <c r="B19" s="351">
        <v>16</v>
      </c>
      <c r="C19" s="11" t="s">
        <v>102</v>
      </c>
      <c r="D19" s="313">
        <v>41</v>
      </c>
      <c r="E19" s="8" t="s">
        <v>82</v>
      </c>
      <c r="F19" s="314">
        <v>63</v>
      </c>
      <c r="G19" s="8" t="s">
        <v>374</v>
      </c>
      <c r="H19" s="314">
        <v>87</v>
      </c>
      <c r="I19" s="8" t="s">
        <v>117</v>
      </c>
      <c r="J19" s="314">
        <v>107</v>
      </c>
      <c r="K19" s="8" t="s">
        <v>105</v>
      </c>
      <c r="L19" s="314">
        <v>132</v>
      </c>
      <c r="M19" s="11" t="s">
        <v>100</v>
      </c>
      <c r="N19" s="314">
        <v>154</v>
      </c>
      <c r="O19" s="329" t="s">
        <v>113</v>
      </c>
    </row>
    <row r="20" spans="1:15" ht="14.55" customHeight="1">
      <c r="A20" s="199"/>
      <c r="B20" s="352">
        <v>17</v>
      </c>
      <c r="C20" s="8" t="s">
        <v>107</v>
      </c>
      <c r="D20" s="313">
        <v>42</v>
      </c>
      <c r="E20" s="11" t="s">
        <v>115</v>
      </c>
      <c r="F20" s="313">
        <v>64</v>
      </c>
      <c r="G20" s="11" t="s">
        <v>116</v>
      </c>
      <c r="H20" s="314">
        <v>88</v>
      </c>
      <c r="I20" s="11" t="s">
        <v>124</v>
      </c>
      <c r="J20" s="314">
        <v>108</v>
      </c>
      <c r="K20" s="11" t="s">
        <v>111</v>
      </c>
      <c r="L20" s="313">
        <v>133</v>
      </c>
      <c r="M20" s="8" t="s">
        <v>106</v>
      </c>
      <c r="N20" s="313">
        <v>155</v>
      </c>
      <c r="O20" s="330" t="s">
        <v>120</v>
      </c>
    </row>
    <row r="21" spans="1:15" ht="14.55" customHeight="1">
      <c r="A21" s="199"/>
      <c r="B21" s="352">
        <v>18</v>
      </c>
      <c r="C21" s="22" t="s">
        <v>114</v>
      </c>
      <c r="D21" s="313">
        <v>43</v>
      </c>
      <c r="E21" s="8" t="s">
        <v>122</v>
      </c>
      <c r="F21" s="313">
        <v>65</v>
      </c>
      <c r="G21" s="8" t="s">
        <v>123</v>
      </c>
      <c r="H21" s="314">
        <v>89</v>
      </c>
      <c r="I21" s="8" t="s">
        <v>131</v>
      </c>
      <c r="J21" s="313">
        <v>109</v>
      </c>
      <c r="K21" s="8" t="s">
        <v>118</v>
      </c>
      <c r="L21" s="314">
        <v>134</v>
      </c>
      <c r="M21" s="11" t="s">
        <v>112</v>
      </c>
      <c r="N21" s="313">
        <v>156</v>
      </c>
      <c r="O21" s="329" t="s">
        <v>127</v>
      </c>
    </row>
    <row r="22" spans="1:15" ht="14.55" customHeight="1">
      <c r="A22" s="199"/>
      <c r="B22" s="351">
        <v>19</v>
      </c>
      <c r="C22" s="8" t="s">
        <v>121</v>
      </c>
      <c r="D22" s="314">
        <v>44</v>
      </c>
      <c r="E22" s="11" t="s">
        <v>129</v>
      </c>
      <c r="F22" s="314">
        <v>66</v>
      </c>
      <c r="G22" s="11" t="s">
        <v>130</v>
      </c>
      <c r="H22" s="313">
        <v>90</v>
      </c>
      <c r="I22" s="318" t="s">
        <v>151</v>
      </c>
      <c r="J22" s="314">
        <v>110</v>
      </c>
      <c r="K22" s="11" t="s">
        <v>125</v>
      </c>
      <c r="L22" s="314">
        <v>135</v>
      </c>
      <c r="M22" s="8" t="s">
        <v>119</v>
      </c>
      <c r="N22" s="313">
        <v>157</v>
      </c>
      <c r="O22" s="330" t="s">
        <v>154</v>
      </c>
    </row>
    <row r="23" spans="1:15" ht="14.55" customHeight="1">
      <c r="A23" s="199"/>
      <c r="B23" s="352">
        <v>20</v>
      </c>
      <c r="C23" s="22" t="s">
        <v>128</v>
      </c>
      <c r="D23" s="314">
        <v>45</v>
      </c>
      <c r="E23" s="8" t="s">
        <v>135</v>
      </c>
      <c r="F23" s="313">
        <v>67</v>
      </c>
      <c r="G23" s="8" t="s">
        <v>136</v>
      </c>
      <c r="H23" s="313">
        <v>91</v>
      </c>
      <c r="I23" s="319" t="s">
        <v>256</v>
      </c>
      <c r="J23" s="313">
        <v>111</v>
      </c>
      <c r="K23" s="8" t="s">
        <v>132</v>
      </c>
      <c r="L23" s="314">
        <v>136</v>
      </c>
      <c r="M23" s="11" t="s">
        <v>126</v>
      </c>
      <c r="N23" s="313">
        <v>158</v>
      </c>
      <c r="O23" s="329" t="s">
        <v>148</v>
      </c>
    </row>
    <row r="24" spans="1:15" ht="14.55" customHeight="1">
      <c r="A24" s="199"/>
      <c r="B24" s="352">
        <v>21</v>
      </c>
      <c r="C24" s="8" t="s">
        <v>134</v>
      </c>
      <c r="D24" s="313">
        <v>46</v>
      </c>
      <c r="E24" s="315" t="s">
        <v>149</v>
      </c>
      <c r="F24" s="314">
        <v>68</v>
      </c>
      <c r="G24" s="11" t="s">
        <v>139</v>
      </c>
      <c r="H24" s="228"/>
      <c r="I24" s="221"/>
      <c r="J24" s="313">
        <v>112</v>
      </c>
      <c r="K24" s="11" t="s">
        <v>137</v>
      </c>
      <c r="L24" s="313">
        <v>137</v>
      </c>
      <c r="M24" s="8" t="s">
        <v>133</v>
      </c>
      <c r="N24" s="221"/>
      <c r="O24" s="331"/>
    </row>
    <row r="25" spans="1:15" ht="14.55" customHeight="1">
      <c r="A25" s="199"/>
      <c r="B25" s="352">
        <v>22</v>
      </c>
      <c r="C25" s="22" t="s">
        <v>138</v>
      </c>
      <c r="D25" s="313">
        <v>47</v>
      </c>
      <c r="E25" s="315" t="s">
        <v>212</v>
      </c>
      <c r="F25" s="314">
        <v>69</v>
      </c>
      <c r="G25" s="8" t="s">
        <v>142</v>
      </c>
      <c r="H25" s="229"/>
      <c r="I25" s="221"/>
      <c r="J25" s="314">
        <v>113</v>
      </c>
      <c r="K25" s="11" t="s">
        <v>140</v>
      </c>
      <c r="L25" s="313">
        <v>138</v>
      </c>
      <c r="M25" s="318" t="s">
        <v>153</v>
      </c>
      <c r="N25" s="221"/>
      <c r="O25" s="331"/>
    </row>
    <row r="26" spans="1:15" ht="14.55" customHeight="1">
      <c r="A26" s="199"/>
      <c r="B26" s="351">
        <v>23</v>
      </c>
      <c r="C26" s="8" t="s">
        <v>141</v>
      </c>
      <c r="D26" s="23"/>
      <c r="E26" s="25"/>
      <c r="F26" s="314">
        <v>70</v>
      </c>
      <c r="G26" s="11" t="s">
        <v>145</v>
      </c>
      <c r="H26" s="230"/>
      <c r="I26" s="221"/>
      <c r="J26" s="314">
        <v>114</v>
      </c>
      <c r="K26" s="8" t="s">
        <v>143</v>
      </c>
      <c r="L26" s="221"/>
      <c r="M26" s="235"/>
      <c r="N26" s="221"/>
      <c r="O26" s="331"/>
    </row>
    <row r="27" spans="1:15" ht="14.55" customHeight="1">
      <c r="A27" s="199"/>
      <c r="B27" s="351">
        <v>24</v>
      </c>
      <c r="C27" s="11" t="s">
        <v>144</v>
      </c>
      <c r="D27" s="23"/>
      <c r="E27" s="24"/>
      <c r="F27" s="313">
        <v>71</v>
      </c>
      <c r="G27" s="315" t="s">
        <v>150</v>
      </c>
      <c r="H27" s="229"/>
      <c r="I27" s="221"/>
      <c r="J27" s="313">
        <v>115</v>
      </c>
      <c r="K27" s="8" t="s">
        <v>152</v>
      </c>
      <c r="L27" s="221"/>
      <c r="M27" s="235"/>
      <c r="N27" s="221"/>
      <c r="O27" s="331"/>
    </row>
    <row r="28" spans="1:15" ht="14.55" customHeight="1">
      <c r="A28" s="199"/>
      <c r="B28" s="351">
        <v>25</v>
      </c>
      <c r="C28" s="8" t="s">
        <v>146</v>
      </c>
      <c r="D28" s="23"/>
      <c r="E28" s="24"/>
      <c r="F28" s="198"/>
      <c r="G28" s="215"/>
      <c r="H28" s="229"/>
      <c r="I28" s="221"/>
      <c r="J28" s="302">
        <v>116</v>
      </c>
      <c r="K28" s="11" t="s">
        <v>147</v>
      </c>
      <c r="L28" s="221"/>
      <c r="M28" s="235"/>
      <c r="N28" s="221"/>
      <c r="O28" s="331"/>
    </row>
    <row r="29" spans="1:15" ht="14.55" customHeight="1">
      <c r="A29" s="199"/>
      <c r="B29" s="332"/>
      <c r="C29" s="24"/>
      <c r="D29" s="198"/>
      <c r="E29" s="244"/>
      <c r="F29" s="240" t="s">
        <v>414</v>
      </c>
      <c r="G29" s="240" t="s">
        <v>16</v>
      </c>
      <c r="H29" s="214"/>
      <c r="I29" s="210"/>
      <c r="J29" s="234"/>
      <c r="K29" s="231"/>
      <c r="L29" s="232"/>
      <c r="M29" s="233"/>
      <c r="N29" s="221"/>
      <c r="O29" s="331"/>
    </row>
    <row r="30" spans="1:15" ht="14.55" customHeight="1">
      <c r="A30" s="199"/>
      <c r="B30" s="333"/>
      <c r="C30" s="200"/>
      <c r="D30" s="201"/>
      <c r="E30" s="252"/>
      <c r="F30" s="210"/>
      <c r="G30" s="210"/>
      <c r="H30" s="209"/>
      <c r="I30" s="252"/>
      <c r="J30" s="201"/>
      <c r="K30" s="252"/>
      <c r="L30" s="213"/>
      <c r="M30" s="252"/>
      <c r="N30" s="210"/>
      <c r="O30" s="267"/>
    </row>
    <row r="31" spans="1:15" s="145" customFormat="1" ht="14.55" customHeight="1">
      <c r="A31" s="199"/>
      <c r="B31" s="334"/>
      <c r="C31" s="303" t="s">
        <v>390</v>
      </c>
      <c r="D31" s="302"/>
      <c r="E31" s="207"/>
      <c r="F31" s="205"/>
      <c r="G31" s="208"/>
      <c r="H31" s="206"/>
      <c r="I31" s="207"/>
      <c r="J31" s="205"/>
      <c r="K31" s="211"/>
      <c r="L31" s="212"/>
      <c r="M31" s="208"/>
      <c r="N31" s="212"/>
      <c r="O31" s="335"/>
    </row>
    <row r="32" spans="1:15" s="145" customFormat="1" ht="14.55" customHeight="1">
      <c r="A32" s="199"/>
      <c r="B32" s="336"/>
      <c r="E32" s="207"/>
      <c r="F32" s="205"/>
      <c r="G32" s="252"/>
      <c r="H32" s="206"/>
      <c r="I32" s="207"/>
      <c r="J32" s="205"/>
      <c r="K32" s="211"/>
      <c r="L32" s="212"/>
      <c r="M32" s="208"/>
      <c r="N32" s="212"/>
      <c r="O32" s="335"/>
    </row>
    <row r="33" spans="1:15" s="145" customFormat="1" ht="14.55" customHeight="1">
      <c r="A33" s="199"/>
      <c r="B33" s="266"/>
      <c r="C33" s="303" t="s">
        <v>405</v>
      </c>
      <c r="D33" s="320"/>
      <c r="E33" s="222"/>
      <c r="F33" s="205"/>
      <c r="G33" s="216"/>
      <c r="H33" s="206"/>
      <c r="I33" s="222"/>
      <c r="J33" s="205"/>
      <c r="K33" s="216"/>
      <c r="L33" s="212"/>
      <c r="M33" s="224"/>
      <c r="N33" s="225"/>
      <c r="O33" s="337"/>
    </row>
    <row r="34" spans="1:15" s="145" customFormat="1" ht="14.55" customHeight="1">
      <c r="A34" s="199"/>
      <c r="B34" s="334"/>
      <c r="C34" s="204"/>
      <c r="D34" s="205"/>
      <c r="E34" s="222"/>
      <c r="F34" s="205"/>
      <c r="G34" s="216"/>
      <c r="H34" s="206"/>
      <c r="I34" s="224"/>
      <c r="J34" s="205"/>
      <c r="K34" s="222"/>
      <c r="L34" s="223"/>
      <c r="M34" s="210"/>
      <c r="N34" s="227"/>
      <c r="O34" s="267"/>
    </row>
    <row r="35" spans="1:15" s="145" customFormat="1" ht="14.55" customHeight="1">
      <c r="A35" s="199"/>
      <c r="B35" s="334"/>
      <c r="C35" s="204"/>
      <c r="D35" s="217"/>
      <c r="E35" s="210"/>
      <c r="F35" s="219"/>
      <c r="G35" s="208"/>
      <c r="H35" s="206"/>
      <c r="I35" s="210"/>
      <c r="J35" s="205"/>
      <c r="K35" s="222"/>
      <c r="L35" s="222"/>
      <c r="M35" s="226"/>
      <c r="N35" s="226"/>
      <c r="O35" s="338"/>
    </row>
    <row r="36" spans="1:15" ht="15" customHeight="1">
      <c r="A36" s="199"/>
      <c r="B36" s="339"/>
      <c r="C36" s="202"/>
      <c r="D36" s="218"/>
      <c r="E36" s="221"/>
      <c r="F36" s="220"/>
      <c r="G36" s="203"/>
      <c r="H36" s="203"/>
      <c r="I36" s="203"/>
      <c r="J36" s="203"/>
      <c r="K36" s="252"/>
      <c r="L36" s="203"/>
      <c r="M36" s="202"/>
      <c r="N36" s="202"/>
      <c r="O36" s="340"/>
    </row>
    <row r="37" spans="1:15" ht="16.5" customHeight="1">
      <c r="A37" s="199"/>
      <c r="B37" s="332"/>
      <c r="C37" s="20"/>
      <c r="D37" s="20"/>
      <c r="E37" s="202"/>
      <c r="F37" s="21"/>
      <c r="G37" s="356" t="s">
        <v>165</v>
      </c>
      <c r="H37" s="357"/>
      <c r="I37" s="357"/>
      <c r="J37" s="357"/>
      <c r="K37" s="357"/>
      <c r="L37" s="358"/>
      <c r="M37" s="26"/>
      <c r="N37" s="20"/>
      <c r="O37" s="341"/>
    </row>
    <row r="38" spans="1:15" ht="14.55" customHeight="1">
      <c r="A38" s="199"/>
      <c r="B38" s="332"/>
      <c r="C38" s="20"/>
      <c r="D38" s="20"/>
      <c r="E38" s="20"/>
      <c r="F38" s="21"/>
      <c r="G38" s="359"/>
      <c r="H38" s="360"/>
      <c r="I38" s="360"/>
      <c r="J38" s="360"/>
      <c r="K38" s="360"/>
      <c r="L38" s="361"/>
      <c r="M38" s="26"/>
      <c r="N38" s="20"/>
      <c r="O38" s="342"/>
    </row>
    <row r="39" spans="1:15" ht="15" customHeight="1">
      <c r="A39" s="199"/>
      <c r="B39" s="343"/>
      <c r="C39" s="344" t="s">
        <v>415</v>
      </c>
      <c r="D39" s="345"/>
      <c r="E39" s="345"/>
      <c r="F39" s="346"/>
      <c r="G39" s="362"/>
      <c r="H39" s="363"/>
      <c r="I39" s="363"/>
      <c r="J39" s="363"/>
      <c r="K39" s="363"/>
      <c r="L39" s="364"/>
      <c r="M39" s="347"/>
      <c r="N39" s="345"/>
      <c r="O39" s="348"/>
    </row>
  </sheetData>
  <mergeCells count="9">
    <mergeCell ref="L3:M3"/>
    <mergeCell ref="N3:O3"/>
    <mergeCell ref="G37:L39"/>
    <mergeCell ref="F2:K2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showGridLines="0" workbookViewId="0">
      <selection activeCell="C14" sqref="C14"/>
    </sheetView>
  </sheetViews>
  <sheetFormatPr defaultColWidth="8.77734375" defaultRowHeight="14.55" customHeight="1"/>
  <cols>
    <col min="1" max="2" width="8.77734375" style="141" customWidth="1"/>
    <col min="3" max="3" width="18.109375" style="141" customWidth="1"/>
    <col min="4" max="4" width="13.44140625" style="141" customWidth="1"/>
    <col min="5" max="5" width="11.77734375" style="141" customWidth="1"/>
    <col min="6" max="6" width="12" style="141" customWidth="1"/>
    <col min="7" max="8" width="10.77734375" style="141" customWidth="1"/>
    <col min="9" max="9" width="11" style="141" customWidth="1"/>
    <col min="10" max="10" width="10.33203125" style="141" customWidth="1"/>
    <col min="11" max="11" width="8.77734375" style="141" customWidth="1"/>
    <col min="12" max="16384" width="8.77734375" style="141"/>
  </cols>
  <sheetData>
    <row r="1" spans="1:10" ht="16.0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0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0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6.05" customHeight="1">
      <c r="A4" s="1"/>
      <c r="B4" s="1"/>
      <c r="C4" s="27"/>
      <c r="D4" s="156" t="s">
        <v>367</v>
      </c>
      <c r="E4" s="156" t="s">
        <v>157</v>
      </c>
      <c r="F4" s="156" t="s">
        <v>158</v>
      </c>
      <c r="G4" s="156" t="s">
        <v>159</v>
      </c>
      <c r="H4" s="156" t="s">
        <v>160</v>
      </c>
      <c r="I4" s="156" t="s">
        <v>161</v>
      </c>
      <c r="J4" s="156" t="s">
        <v>162</v>
      </c>
    </row>
    <row r="5" spans="1:10" ht="25.05" customHeight="1">
      <c r="A5" s="1"/>
      <c r="B5" s="25"/>
      <c r="C5" s="142" t="s">
        <v>342</v>
      </c>
      <c r="D5" s="143">
        <v>42140</v>
      </c>
      <c r="E5" s="143">
        <v>42141</v>
      </c>
      <c r="F5" s="143">
        <v>42142</v>
      </c>
      <c r="G5" s="143">
        <v>42143</v>
      </c>
      <c r="H5" s="143">
        <v>42144</v>
      </c>
      <c r="I5" s="143">
        <v>42145</v>
      </c>
      <c r="J5" s="143">
        <v>42146</v>
      </c>
    </row>
    <row r="6" spans="1:10" ht="25.05" customHeight="1">
      <c r="A6" s="1"/>
      <c r="B6" s="25"/>
      <c r="C6" s="142" t="s">
        <v>343</v>
      </c>
      <c r="D6" s="144">
        <f>'Day 1'!C28</f>
        <v>1.4635987268518518</v>
      </c>
      <c r="E6" s="144">
        <f>'Day 2'!C25</f>
        <v>1.4371964120370366</v>
      </c>
      <c r="F6" s="144">
        <f>'Day 3'!C29</f>
        <v>1.474741087962963</v>
      </c>
      <c r="G6" s="144">
        <f>'Day 4'!C23</f>
        <v>1.4446201388888884</v>
      </c>
      <c r="H6" s="144">
        <f>'Day 5'!C28</f>
        <v>3.4636009259241587</v>
      </c>
      <c r="I6" s="144">
        <f>'Day 6'!C25</f>
        <v>1.4618729166666664</v>
      </c>
      <c r="J6" s="144">
        <f>'Day 7'!C23</f>
        <v>2.4600864583333322</v>
      </c>
    </row>
    <row r="7" spans="1:10" ht="25.05" customHeight="1">
      <c r="A7" s="1"/>
      <c r="B7" s="25"/>
      <c r="C7" s="142" t="s">
        <v>344</v>
      </c>
      <c r="D7" s="144">
        <f>'Day 1'!C89</f>
        <v>1.8529908564814814</v>
      </c>
      <c r="E7" s="144">
        <f>'Day 2'!C76</f>
        <v>2.8396796296296309</v>
      </c>
      <c r="F7" s="144">
        <f>'Day 3'!C83</f>
        <v>2.8482791666666722</v>
      </c>
      <c r="G7" s="144">
        <f>'Day 4'!C68</f>
        <v>19.832057638888902</v>
      </c>
      <c r="H7" s="144">
        <f>'Day 5'!C84</f>
        <v>4.8489307870370419</v>
      </c>
      <c r="I7" s="144">
        <f>'Day 6'!C76</f>
        <v>1.8395590277777778</v>
      </c>
      <c r="J7" s="144">
        <f>'Day 7'!C69</f>
        <v>3.8245370370370426</v>
      </c>
    </row>
    <row r="8" spans="1:10" ht="16.05" customHeight="1">
      <c r="A8" s="1"/>
      <c r="B8" s="1"/>
      <c r="C8" s="74"/>
      <c r="D8" s="74"/>
      <c r="E8" s="74"/>
      <c r="F8" s="74"/>
      <c r="G8" s="74"/>
      <c r="H8" s="74"/>
      <c r="I8" s="74"/>
      <c r="J8" s="74"/>
    </row>
    <row r="9" spans="1:10" ht="16.05" customHeight="1">
      <c r="A9" s="1"/>
      <c r="B9" s="1"/>
      <c r="C9" s="27"/>
      <c r="D9" s="27"/>
      <c r="E9" s="27"/>
      <c r="F9" s="27"/>
      <c r="G9" s="27"/>
      <c r="H9" s="27"/>
      <c r="I9" s="27"/>
      <c r="J9" s="27"/>
    </row>
    <row r="10" spans="1:10" ht="18.45" customHeight="1">
      <c r="A10" s="1"/>
      <c r="B10" s="25"/>
      <c r="C10" s="142" t="s">
        <v>345</v>
      </c>
      <c r="D10" s="144">
        <f>'Day 1'!J35</f>
        <v>6.7765393518518513E-2</v>
      </c>
      <c r="E10" s="157">
        <f>'Day 2'!J28</f>
        <v>4.1363078703703704E-2</v>
      </c>
      <c r="F10" s="144">
        <f>'Day 3'!J31</f>
        <v>7.8907754629629637E-2</v>
      </c>
      <c r="G10" s="144">
        <f>'Day 4'!J25</f>
        <v>4.8786805555555549E-2</v>
      </c>
      <c r="H10" s="157">
        <f>'Day 5'!J30</f>
        <v>2.0677675925908257</v>
      </c>
      <c r="I10" s="157">
        <f>'Day 6'!J28</f>
        <v>6.6039583333333332E-2</v>
      </c>
      <c r="J10" s="157">
        <f>'Day 7'!J25</f>
        <v>1.0642531249999998</v>
      </c>
    </row>
    <row r="11" spans="1:10" ht="18.45" customHeight="1">
      <c r="A11" s="1"/>
      <c r="B11" s="25"/>
      <c r="C11" s="142" t="s">
        <v>346</v>
      </c>
      <c r="D11" s="144">
        <f>'Day 1'!J91</f>
        <v>0.1186061342592592</v>
      </c>
      <c r="E11" s="144">
        <f>'Day 2'!J77</f>
        <v>1.1105129629629629</v>
      </c>
      <c r="F11" s="157">
        <f>'Day 3'!J86</f>
        <v>1.1191124999999997</v>
      </c>
      <c r="G11" s="157">
        <f>'Day 4'!J71</f>
        <v>18.102890972222237</v>
      </c>
      <c r="H11" s="144">
        <f>'Day 5'!J85</f>
        <v>3.1197641203703741</v>
      </c>
      <c r="I11" s="144">
        <f>'Day 6'!J77</f>
        <v>0.11039236111111107</v>
      </c>
      <c r="J11" s="157">
        <f>'Day 7'!J70</f>
        <v>2.0947593750000051</v>
      </c>
    </row>
  </sheetData>
  <phoneticPr fontId="15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showGridLines="0" workbookViewId="0"/>
  </sheetViews>
  <sheetFormatPr defaultColWidth="8.77734375" defaultRowHeight="14.55" customHeight="1"/>
  <cols>
    <col min="1" max="1" width="62.77734375" style="145" customWidth="1"/>
    <col min="2" max="6" width="8.77734375" style="145" customWidth="1"/>
    <col min="7" max="16384" width="8.77734375" style="145"/>
  </cols>
  <sheetData>
    <row r="1" spans="1:5" ht="15.45" customHeight="1">
      <c r="A1" s="146" t="s">
        <v>347</v>
      </c>
      <c r="B1" s="70"/>
      <c r="C1" s="1"/>
      <c r="D1" s="1"/>
      <c r="E1" s="1"/>
    </row>
    <row r="2" spans="1:5" ht="15.45" customHeight="1">
      <c r="A2" s="147"/>
      <c r="B2" s="70"/>
      <c r="C2" s="1"/>
      <c r="D2" s="1"/>
      <c r="E2" s="1"/>
    </row>
    <row r="3" spans="1:5" ht="15.45" customHeight="1">
      <c r="A3" s="146" t="s">
        <v>348</v>
      </c>
      <c r="B3" s="70"/>
      <c r="C3" s="1"/>
      <c r="D3" s="1"/>
      <c r="E3" s="1"/>
    </row>
    <row r="4" spans="1:5" ht="46.5" customHeight="1">
      <c r="A4" s="148" t="s">
        <v>349</v>
      </c>
      <c r="B4" s="70"/>
      <c r="C4" s="1"/>
      <c r="D4" s="1"/>
      <c r="E4" s="1"/>
    </row>
    <row r="5" spans="1:5" ht="15.45" customHeight="1">
      <c r="A5" s="148" t="s">
        <v>350</v>
      </c>
      <c r="B5" s="70"/>
      <c r="C5" s="1"/>
      <c r="D5" s="1"/>
      <c r="E5" s="1"/>
    </row>
    <row r="6" spans="1:5" ht="15.45" customHeight="1">
      <c r="A6" s="148" t="s">
        <v>351</v>
      </c>
      <c r="B6" s="70"/>
      <c r="C6" s="1"/>
      <c r="D6" s="1"/>
      <c r="E6" s="1"/>
    </row>
    <row r="7" spans="1:5" ht="15.45" customHeight="1">
      <c r="A7" s="148" t="s">
        <v>352</v>
      </c>
      <c r="B7" s="70"/>
      <c r="C7" s="1"/>
      <c r="D7" s="1"/>
      <c r="E7" s="1"/>
    </row>
    <row r="8" spans="1:5" ht="15.45" customHeight="1">
      <c r="A8" s="148" t="s">
        <v>353</v>
      </c>
      <c r="B8" s="70"/>
      <c r="C8" s="1"/>
      <c r="D8" s="1"/>
      <c r="E8" s="1"/>
    </row>
    <row r="9" spans="1:5" ht="15.45" customHeight="1">
      <c r="A9" s="147"/>
      <c r="B9" s="70"/>
      <c r="C9" s="1"/>
      <c r="D9" s="1"/>
      <c r="E9" s="1"/>
    </row>
    <row r="10" spans="1:5" ht="15.45" customHeight="1">
      <c r="A10" s="146" t="s">
        <v>354</v>
      </c>
      <c r="B10" s="70"/>
      <c r="C10" s="1"/>
      <c r="D10" s="1"/>
      <c r="E10" s="1"/>
    </row>
    <row r="11" spans="1:5" ht="15.45" customHeight="1">
      <c r="A11" s="148" t="s">
        <v>355</v>
      </c>
      <c r="B11" s="70"/>
      <c r="C11" s="1"/>
      <c r="D11" s="1"/>
      <c r="E11" s="1"/>
    </row>
    <row r="12" spans="1:5" ht="15.45" customHeight="1">
      <c r="A12" s="148" t="s">
        <v>356</v>
      </c>
      <c r="B12" s="70"/>
      <c r="C12" s="1"/>
      <c r="D12" s="1"/>
      <c r="E12" s="1"/>
    </row>
    <row r="13" spans="1:5" ht="15.45" customHeight="1">
      <c r="A13" s="148" t="s">
        <v>357</v>
      </c>
      <c r="B13" s="70"/>
      <c r="C13" s="1"/>
      <c r="D13" s="1"/>
      <c r="E13" s="1"/>
    </row>
    <row r="14" spans="1:5" ht="15.45" customHeight="1">
      <c r="A14" s="148" t="s">
        <v>358</v>
      </c>
      <c r="B14" s="70"/>
      <c r="C14" s="1"/>
      <c r="D14" s="1"/>
      <c r="E14" s="1"/>
    </row>
    <row r="15" spans="1:5" ht="15.45" customHeight="1">
      <c r="A15" s="147"/>
      <c r="B15" s="70"/>
      <c r="C15" s="1"/>
      <c r="D15" s="1"/>
      <c r="E15" s="1"/>
    </row>
    <row r="16" spans="1:5" ht="15.45" customHeight="1">
      <c r="A16" s="146" t="s">
        <v>359</v>
      </c>
      <c r="B16" s="70"/>
      <c r="C16" s="1"/>
      <c r="D16" s="1"/>
      <c r="E16" s="1"/>
    </row>
    <row r="17" spans="1:5" ht="15.45" customHeight="1">
      <c r="A17" s="148" t="s">
        <v>360</v>
      </c>
      <c r="B17" s="70"/>
      <c r="C17" s="1"/>
      <c r="D17" s="1"/>
      <c r="E17" s="1"/>
    </row>
    <row r="18" spans="1:5" ht="15.45" customHeight="1">
      <c r="A18" s="148" t="s">
        <v>361</v>
      </c>
      <c r="B18" s="70"/>
      <c r="C18" s="1"/>
      <c r="D18" s="1"/>
      <c r="E18" s="1"/>
    </row>
    <row r="19" spans="1:5" ht="15.45" customHeight="1">
      <c r="A19" s="148" t="s">
        <v>362</v>
      </c>
      <c r="B19" s="70"/>
      <c r="C19" s="1"/>
      <c r="D19" s="1"/>
      <c r="E19" s="1"/>
    </row>
    <row r="20" spans="1:5" ht="15.45" customHeight="1">
      <c r="A20" s="148" t="s">
        <v>363</v>
      </c>
      <c r="B20" s="70"/>
      <c r="C20" s="1"/>
      <c r="D20" s="1"/>
      <c r="E20" s="1"/>
    </row>
    <row r="21" spans="1:5" ht="15.45" customHeight="1">
      <c r="A21" s="148" t="s">
        <v>364</v>
      </c>
      <c r="B21" s="70"/>
      <c r="C21" s="1"/>
      <c r="D21" s="1"/>
      <c r="E21" s="1"/>
    </row>
    <row r="22" spans="1:5" ht="15.45" customHeight="1">
      <c r="A22" s="147"/>
      <c r="B22" s="70"/>
      <c r="C22" s="1"/>
      <c r="D22" s="1"/>
      <c r="E22" s="1"/>
    </row>
    <row r="23" spans="1:5" ht="15.45" customHeight="1">
      <c r="A23" s="146" t="s">
        <v>365</v>
      </c>
      <c r="B23" s="70"/>
      <c r="C23" s="1"/>
      <c r="D23" s="1"/>
      <c r="E23" s="1"/>
    </row>
    <row r="24" spans="1:5" ht="15.45" customHeight="1">
      <c r="A24" s="148" t="s">
        <v>366</v>
      </c>
      <c r="B24" s="70"/>
      <c r="C24" s="1"/>
      <c r="D24" s="1"/>
      <c r="E24" s="1"/>
    </row>
    <row r="25" spans="1:5" ht="15.45" customHeight="1">
      <c r="A25" s="148" t="s">
        <v>356</v>
      </c>
      <c r="B25" s="70"/>
      <c r="C25" s="1"/>
      <c r="D25" s="1"/>
      <c r="E25" s="1"/>
    </row>
    <row r="26" spans="1:5" ht="15.45" customHeight="1">
      <c r="A26" s="148" t="s">
        <v>357</v>
      </c>
      <c r="B26" s="70"/>
      <c r="C26" s="1"/>
      <c r="D26" s="1"/>
      <c r="E26" s="1"/>
    </row>
    <row r="27" spans="1:5" ht="15.45" customHeight="1">
      <c r="A27" s="148" t="s">
        <v>358</v>
      </c>
      <c r="B27" s="70"/>
      <c r="C27" s="1"/>
      <c r="D27" s="1"/>
      <c r="E27" s="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1"/>
  <sheetViews>
    <sheetView showGridLines="0" zoomScale="92" zoomScaleNormal="92" workbookViewId="0">
      <pane xSplit="6" ySplit="2" topLeftCell="G6" activePane="bottomRight" state="frozen"/>
      <selection pane="topRight" activeCell="G1" sqref="G1"/>
      <selection pane="bottomLeft" activeCell="A3" sqref="A3"/>
      <selection pane="bottomRight" activeCell="E8" sqref="E8"/>
    </sheetView>
  </sheetViews>
  <sheetFormatPr defaultColWidth="8.77734375" defaultRowHeight="14.55" customHeight="1"/>
  <cols>
    <col min="1" max="1" width="8.77734375" style="29" customWidth="1"/>
    <col min="2" max="2" width="11" style="29" customWidth="1"/>
    <col min="3" max="3" width="13.44140625" style="29" customWidth="1"/>
    <col min="4" max="4" width="7.33203125" style="29" customWidth="1"/>
    <col min="5" max="5" width="39.77734375" style="29" customWidth="1"/>
    <col min="6" max="6" width="8.77734375" style="29" hidden="1" customWidth="1"/>
    <col min="7" max="7" width="9.44140625" style="29" customWidth="1"/>
    <col min="8" max="8" width="8.77734375" style="29" customWidth="1"/>
    <col min="9" max="9" width="11" style="29" customWidth="1"/>
    <col min="10" max="10" width="10.33203125" style="29" customWidth="1"/>
    <col min="11" max="11" width="9.77734375" style="29" customWidth="1"/>
    <col min="12" max="12" width="8.77734375" style="29" customWidth="1"/>
    <col min="13" max="17" width="9.77734375" style="29" customWidth="1"/>
    <col min="18" max="18" width="15.6640625" style="29" customWidth="1"/>
    <col min="19" max="19" width="3.6640625" style="29" customWidth="1"/>
    <col min="20" max="20" width="12.33203125" style="29" hidden="1" customWidth="1"/>
    <col min="21" max="26" width="8.77734375" style="29" customWidth="1"/>
    <col min="27" max="16384" width="8.77734375" style="29"/>
  </cols>
  <sheetData>
    <row r="1" spans="1:25" ht="16.05" customHeight="1">
      <c r="A1" s="1"/>
      <c r="B1" s="1"/>
      <c r="C1" s="2"/>
      <c r="D1" s="2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</row>
    <row r="2" spans="1:25" ht="16.05" customHeight="1">
      <c r="A2" s="1"/>
      <c r="B2" s="27"/>
      <c r="C2" s="17"/>
      <c r="D2" s="1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1"/>
      <c r="U2" s="1"/>
      <c r="V2" s="1"/>
      <c r="W2" s="1"/>
      <c r="X2" s="1"/>
      <c r="Y2" s="1"/>
    </row>
    <row r="3" spans="1:25" ht="28.5" customHeight="1" thickBot="1">
      <c r="A3" s="25"/>
      <c r="B3" s="32" t="s">
        <v>166</v>
      </c>
      <c r="C3" s="33" t="s">
        <v>167</v>
      </c>
      <c r="D3" s="33" t="s">
        <v>168</v>
      </c>
      <c r="E3" s="34" t="s">
        <v>169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2" t="s">
        <v>176</v>
      </c>
      <c r="R3" s="34" t="s">
        <v>177</v>
      </c>
      <c r="S3" s="16"/>
      <c r="T3" s="1"/>
      <c r="U3" s="96"/>
      <c r="V3" s="96"/>
      <c r="W3" s="138" t="s">
        <v>178</v>
      </c>
      <c r="X3" s="138" t="s">
        <v>179</v>
      </c>
      <c r="Y3" s="96"/>
    </row>
    <row r="4" spans="1:25" ht="15" customHeight="1">
      <c r="A4" s="25"/>
      <c r="B4" s="37">
        <v>1.395833333333333</v>
      </c>
      <c r="C4" s="38">
        <f t="shared" ref="C4:C28" si="0">SUM(B4,R4)</f>
        <v>1.395833333333333</v>
      </c>
      <c r="D4" s="310">
        <v>1</v>
      </c>
      <c r="E4" s="164" t="s">
        <v>0</v>
      </c>
      <c r="F4" s="11" t="s">
        <v>0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>
        <v>0</v>
      </c>
      <c r="R4" s="290">
        <f t="shared" ref="R4:R28" si="1">SUM(G4:Q4)</f>
        <v>0</v>
      </c>
      <c r="S4" s="16"/>
      <c r="T4" s="250"/>
      <c r="U4" s="264">
        <v>16</v>
      </c>
      <c r="V4" s="265">
        <f>U4</f>
        <v>16</v>
      </c>
      <c r="W4" s="282">
        <v>7</v>
      </c>
      <c r="X4" s="283"/>
      <c r="Y4" s="265">
        <f t="shared" ref="Y4:Y28" si="2">Y3+X4</f>
        <v>0</v>
      </c>
    </row>
    <row r="5" spans="1:25" ht="15" customHeight="1">
      <c r="A5" s="25"/>
      <c r="B5" s="37">
        <f t="shared" ref="B5:B28" si="3">C4</f>
        <v>1.395833333333333</v>
      </c>
      <c r="C5" s="38">
        <f t="shared" si="0"/>
        <v>1.395833333333333</v>
      </c>
      <c r="D5" s="310">
        <v>2</v>
      </c>
      <c r="E5" s="165" t="s">
        <v>7</v>
      </c>
      <c r="F5" s="8" t="s">
        <v>7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>
        <v>0</v>
      </c>
      <c r="R5" s="290">
        <f t="shared" si="1"/>
        <v>0</v>
      </c>
      <c r="S5" s="16"/>
      <c r="T5" s="250"/>
      <c r="U5" s="266">
        <v>16</v>
      </c>
      <c r="V5" s="267">
        <f>V4+U5</f>
        <v>32</v>
      </c>
      <c r="W5" s="281">
        <v>7</v>
      </c>
      <c r="X5" s="263"/>
      <c r="Y5" s="267">
        <f t="shared" si="2"/>
        <v>0</v>
      </c>
    </row>
    <row r="6" spans="1:25" ht="15" customHeight="1">
      <c r="A6" s="25"/>
      <c r="B6" s="37">
        <f t="shared" si="3"/>
        <v>1.395833333333333</v>
      </c>
      <c r="C6" s="38">
        <f t="shared" si="0"/>
        <v>1.4008449074074072</v>
      </c>
      <c r="D6" s="349">
        <v>3</v>
      </c>
      <c r="E6" s="164" t="s">
        <v>14</v>
      </c>
      <c r="F6" s="11" t="s">
        <v>14</v>
      </c>
      <c r="G6" s="44">
        <v>2.3148148148148146E-4</v>
      </c>
      <c r="H6" s="44">
        <v>1.7361111111111112E-4</v>
      </c>
      <c r="I6" s="44">
        <v>8.9120370370370362E-4</v>
      </c>
      <c r="J6" s="44">
        <v>1.0995370370370371E-3</v>
      </c>
      <c r="K6" s="44">
        <v>1.7361111111111112E-4</v>
      </c>
      <c r="L6" s="44">
        <v>8.7962962962962962E-4</v>
      </c>
      <c r="M6" s="44">
        <f>J6</f>
        <v>1.0995370370370371E-3</v>
      </c>
      <c r="N6" s="44"/>
      <c r="O6" s="44"/>
      <c r="P6" s="44"/>
      <c r="Q6" s="44">
        <v>4.6296296296296293E-4</v>
      </c>
      <c r="R6" s="45">
        <f t="shared" si="1"/>
        <v>5.0115740740740737E-3</v>
      </c>
      <c r="S6" s="16"/>
      <c r="T6" s="275"/>
      <c r="U6" s="266">
        <v>16</v>
      </c>
      <c r="V6" s="267">
        <f>V5+U6</f>
        <v>48</v>
      </c>
      <c r="W6" s="281">
        <v>13</v>
      </c>
      <c r="X6" s="210">
        <f>W6</f>
        <v>13</v>
      </c>
      <c r="Y6" s="267">
        <f t="shared" si="2"/>
        <v>13</v>
      </c>
    </row>
    <row r="7" spans="1:25" ht="15" customHeight="1">
      <c r="A7" s="25"/>
      <c r="B7" s="37">
        <f t="shared" si="3"/>
        <v>1.4008449074074072</v>
      </c>
      <c r="C7" s="38">
        <f t="shared" si="0"/>
        <v>1.4008449074074072</v>
      </c>
      <c r="D7" s="310">
        <v>4</v>
      </c>
      <c r="E7" s="165" t="s">
        <v>21</v>
      </c>
      <c r="F7" s="8" t="s">
        <v>21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>
        <v>0</v>
      </c>
      <c r="R7" s="290">
        <f t="shared" si="1"/>
        <v>0</v>
      </c>
      <c r="S7" s="47"/>
      <c r="T7" s="275"/>
      <c r="U7" s="266">
        <v>16</v>
      </c>
      <c r="V7" s="267">
        <f>V6+U7</f>
        <v>64</v>
      </c>
      <c r="W7" s="281">
        <v>8</v>
      </c>
      <c r="X7" s="263"/>
      <c r="Y7" s="267">
        <f t="shared" si="2"/>
        <v>13</v>
      </c>
    </row>
    <row r="8" spans="1:25" ht="16.5" customHeight="1">
      <c r="A8" s="25"/>
      <c r="B8" s="37">
        <f t="shared" si="3"/>
        <v>1.4008449074074072</v>
      </c>
      <c r="C8" s="38">
        <f t="shared" si="0"/>
        <v>1.4056944444444441</v>
      </c>
      <c r="D8" s="349">
        <v>5</v>
      </c>
      <c r="E8" s="164" t="s">
        <v>27</v>
      </c>
      <c r="F8" s="11" t="s">
        <v>27</v>
      </c>
      <c r="G8" s="44">
        <v>2.3148148148148146E-4</v>
      </c>
      <c r="H8" s="44">
        <v>1.7361111111111112E-4</v>
      </c>
      <c r="I8" s="44">
        <v>8.564814814814815E-4</v>
      </c>
      <c r="J8" s="44">
        <v>1.0995370370370371E-3</v>
      </c>
      <c r="K8" s="44">
        <v>1.7361111111111112E-4</v>
      </c>
      <c r="L8" s="44">
        <v>7.5231481481481471E-4</v>
      </c>
      <c r="M8" s="44">
        <f>J8</f>
        <v>1.0995370370370371E-3</v>
      </c>
      <c r="N8" s="44"/>
      <c r="O8" s="44"/>
      <c r="P8" s="44"/>
      <c r="Q8" s="44">
        <v>4.6296296296296293E-4</v>
      </c>
      <c r="R8" s="45">
        <f t="shared" si="1"/>
        <v>4.8495370370370368E-3</v>
      </c>
      <c r="S8" s="47"/>
      <c r="T8" s="275"/>
      <c r="U8" s="266">
        <v>16</v>
      </c>
      <c r="V8" s="267">
        <f>U8</f>
        <v>16</v>
      </c>
      <c r="W8" s="281">
        <v>15</v>
      </c>
      <c r="X8" s="210">
        <f>W8</f>
        <v>15</v>
      </c>
      <c r="Y8" s="267">
        <f t="shared" si="2"/>
        <v>28</v>
      </c>
    </row>
    <row r="9" spans="1:25" ht="16.05" customHeight="1">
      <c r="A9" s="25"/>
      <c r="B9" s="37">
        <f t="shared" si="3"/>
        <v>1.4056944444444441</v>
      </c>
      <c r="C9" s="38">
        <f t="shared" si="0"/>
        <v>1.4107870370370368</v>
      </c>
      <c r="D9" s="349">
        <v>6</v>
      </c>
      <c r="E9" s="165" t="s">
        <v>34</v>
      </c>
      <c r="F9" s="8" t="s">
        <v>34</v>
      </c>
      <c r="G9" s="44">
        <v>2.3148148148148146E-4</v>
      </c>
      <c r="H9" s="44">
        <v>1.7361111111111112E-4</v>
      </c>
      <c r="I9" s="44">
        <v>9.2592592592592585E-4</v>
      </c>
      <c r="J9" s="44">
        <v>1.0995370370370371E-3</v>
      </c>
      <c r="K9" s="150">
        <f>H9</f>
        <v>1.7361111111111112E-4</v>
      </c>
      <c r="L9" s="150">
        <f t="shared" ref="L9:M9" si="4">I9</f>
        <v>9.2592592592592585E-4</v>
      </c>
      <c r="M9" s="150">
        <f t="shared" si="4"/>
        <v>1.0995370370370371E-3</v>
      </c>
      <c r="N9" s="44"/>
      <c r="O9" s="44"/>
      <c r="P9" s="44"/>
      <c r="Q9" s="44">
        <v>4.6296296296296293E-4</v>
      </c>
      <c r="R9" s="45">
        <f t="shared" si="1"/>
        <v>5.0925925925925921E-3</v>
      </c>
      <c r="S9" s="47"/>
      <c r="T9" s="275"/>
      <c r="U9" s="266">
        <v>16</v>
      </c>
      <c r="V9" s="267">
        <f>V8+U9</f>
        <v>32</v>
      </c>
      <c r="W9" s="281">
        <v>11</v>
      </c>
      <c r="X9" s="210">
        <f>W9</f>
        <v>11</v>
      </c>
      <c r="Y9" s="267">
        <f t="shared" si="2"/>
        <v>39</v>
      </c>
    </row>
    <row r="10" spans="1:25" ht="16.05" customHeight="1">
      <c r="A10" s="25"/>
      <c r="B10" s="37">
        <f t="shared" si="3"/>
        <v>1.4107870370370368</v>
      </c>
      <c r="C10" s="38">
        <f t="shared" si="0"/>
        <v>1.4152199074074072</v>
      </c>
      <c r="D10" s="349">
        <v>7</v>
      </c>
      <c r="E10" s="164" t="s">
        <v>41</v>
      </c>
      <c r="F10" s="11" t="s">
        <v>41</v>
      </c>
      <c r="G10" s="44">
        <v>2.3148148148148146E-4</v>
      </c>
      <c r="H10" s="44">
        <v>2.8935185185185189E-4</v>
      </c>
      <c r="I10" s="44">
        <v>4.9768518518518521E-4</v>
      </c>
      <c r="J10" s="44">
        <v>1.0995370370370371E-3</v>
      </c>
      <c r="K10" s="150">
        <v>2.8935185185185189E-4</v>
      </c>
      <c r="L10" s="150">
        <v>4.6296296296296293E-4</v>
      </c>
      <c r="M10" s="150">
        <f>J10</f>
        <v>1.0995370370370371E-3</v>
      </c>
      <c r="N10" s="44"/>
      <c r="O10" s="44"/>
      <c r="P10" s="44"/>
      <c r="Q10" s="44">
        <v>4.6296296296296293E-4</v>
      </c>
      <c r="R10" s="45">
        <f t="shared" si="1"/>
        <v>4.43287037037037E-3</v>
      </c>
      <c r="S10" s="47"/>
      <c r="T10" s="275"/>
      <c r="U10" s="266">
        <v>16</v>
      </c>
      <c r="V10" s="267">
        <f>V9+U10</f>
        <v>48</v>
      </c>
      <c r="W10" s="281">
        <v>13</v>
      </c>
      <c r="X10" s="210">
        <f>W10</f>
        <v>13</v>
      </c>
      <c r="Y10" s="267">
        <f t="shared" si="2"/>
        <v>52</v>
      </c>
    </row>
    <row r="11" spans="1:25" ht="15" customHeight="1">
      <c r="A11" s="25"/>
      <c r="B11" s="37">
        <f t="shared" si="3"/>
        <v>1.4152199074074072</v>
      </c>
      <c r="C11" s="38">
        <f t="shared" si="0"/>
        <v>1.4152199074074072</v>
      </c>
      <c r="D11" s="310">
        <v>8</v>
      </c>
      <c r="E11" s="165" t="s">
        <v>47</v>
      </c>
      <c r="F11" s="8" t="s">
        <v>47</v>
      </c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>
        <v>0</v>
      </c>
      <c r="R11" s="290">
        <f t="shared" si="1"/>
        <v>0</v>
      </c>
      <c r="S11" s="291"/>
      <c r="T11" s="275"/>
      <c r="U11" s="266">
        <v>16</v>
      </c>
      <c r="V11" s="267">
        <f>V10+U11</f>
        <v>64</v>
      </c>
      <c r="W11" s="281">
        <v>5</v>
      </c>
      <c r="X11" s="263"/>
      <c r="Y11" s="267">
        <f t="shared" si="2"/>
        <v>52</v>
      </c>
    </row>
    <row r="12" spans="1:25" ht="16.5" customHeight="1">
      <c r="A12" s="25"/>
      <c r="B12" s="37">
        <f t="shared" si="3"/>
        <v>1.4152199074074072</v>
      </c>
      <c r="C12" s="38">
        <f t="shared" si="0"/>
        <v>1.4152199074074072</v>
      </c>
      <c r="D12" s="310">
        <v>9</v>
      </c>
      <c r="E12" s="164" t="s">
        <v>54</v>
      </c>
      <c r="F12" s="11" t="s">
        <v>54</v>
      </c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>
        <v>0</v>
      </c>
      <c r="R12" s="290">
        <f t="shared" si="1"/>
        <v>0</v>
      </c>
      <c r="S12" s="291"/>
      <c r="T12" s="275"/>
      <c r="U12" s="266">
        <v>16</v>
      </c>
      <c r="V12" s="267">
        <f>U12</f>
        <v>16</v>
      </c>
      <c r="W12" s="281">
        <v>5</v>
      </c>
      <c r="X12" s="263"/>
      <c r="Y12" s="267">
        <f t="shared" si="2"/>
        <v>52</v>
      </c>
    </row>
    <row r="13" spans="1:25" ht="16.05" customHeight="1">
      <c r="A13" s="25"/>
      <c r="B13" s="37">
        <f t="shared" si="3"/>
        <v>1.4152199074074072</v>
      </c>
      <c r="C13" s="38">
        <f t="shared" si="0"/>
        <v>1.4210520833333331</v>
      </c>
      <c r="D13" s="349">
        <v>10</v>
      </c>
      <c r="E13" s="164" t="s">
        <v>61</v>
      </c>
      <c r="F13" s="11" t="s">
        <v>61</v>
      </c>
      <c r="G13" s="44">
        <v>2.3148148148148146E-4</v>
      </c>
      <c r="H13" s="44">
        <v>4.0509259259259258E-4</v>
      </c>
      <c r="I13" s="150">
        <v>7.1701388888888889E-4</v>
      </c>
      <c r="J13" s="44">
        <v>1.4467592592592594E-3</v>
      </c>
      <c r="K13" s="150">
        <f>H13</f>
        <v>4.0509259259259258E-4</v>
      </c>
      <c r="L13" s="150">
        <f t="shared" ref="L13:L14" si="5">I13</f>
        <v>7.1701388888888889E-4</v>
      </c>
      <c r="M13" s="150">
        <f t="shared" ref="M13:M14" si="6">J13</f>
        <v>1.4467592592592594E-3</v>
      </c>
      <c r="N13" s="150"/>
      <c r="O13" s="150"/>
      <c r="P13" s="150"/>
      <c r="Q13" s="44">
        <v>4.6296296296296293E-4</v>
      </c>
      <c r="R13" s="290">
        <f t="shared" si="1"/>
        <v>5.8321759259259264E-3</v>
      </c>
      <c r="S13" s="291"/>
      <c r="T13" s="275"/>
      <c r="U13" s="266">
        <v>16</v>
      </c>
      <c r="V13" s="267">
        <f>V12+U13</f>
        <v>32</v>
      </c>
      <c r="W13" s="281">
        <v>9</v>
      </c>
      <c r="X13" s="263">
        <v>9</v>
      </c>
      <c r="Y13" s="267">
        <f t="shared" si="2"/>
        <v>61</v>
      </c>
    </row>
    <row r="14" spans="1:25" ht="16.05" customHeight="1">
      <c r="A14" s="25"/>
      <c r="B14" s="37">
        <f t="shared" si="3"/>
        <v>1.4210520833333331</v>
      </c>
      <c r="C14" s="38">
        <f t="shared" si="0"/>
        <v>1.4273483796296293</v>
      </c>
      <c r="D14" s="349">
        <v>11</v>
      </c>
      <c r="E14" s="165" t="s">
        <v>67</v>
      </c>
      <c r="F14" s="8" t="s">
        <v>67</v>
      </c>
      <c r="G14" s="44">
        <v>2.3148148148148146E-4</v>
      </c>
      <c r="H14" s="44">
        <v>4.0509259259259258E-4</v>
      </c>
      <c r="I14" s="44">
        <v>9.4907407407407408E-4</v>
      </c>
      <c r="J14" s="44">
        <v>1.4467592592592594E-3</v>
      </c>
      <c r="K14" s="150">
        <f>H14</f>
        <v>4.0509259259259258E-4</v>
      </c>
      <c r="L14" s="150">
        <f t="shared" si="5"/>
        <v>9.4907407407407408E-4</v>
      </c>
      <c r="M14" s="150">
        <f t="shared" si="6"/>
        <v>1.4467592592592594E-3</v>
      </c>
      <c r="N14" s="44"/>
      <c r="O14" s="44"/>
      <c r="P14" s="44"/>
      <c r="Q14" s="44">
        <v>4.6296296296296293E-4</v>
      </c>
      <c r="R14" s="45">
        <f t="shared" si="1"/>
        <v>6.2962962962962964E-3</v>
      </c>
      <c r="S14" s="47"/>
      <c r="T14" s="275"/>
      <c r="U14" s="266">
        <v>16</v>
      </c>
      <c r="V14" s="267">
        <f>V13+U14</f>
        <v>48</v>
      </c>
      <c r="W14" s="281">
        <v>11</v>
      </c>
      <c r="X14" s="210">
        <f>W14</f>
        <v>11</v>
      </c>
      <c r="Y14" s="267">
        <f t="shared" si="2"/>
        <v>72</v>
      </c>
    </row>
    <row r="15" spans="1:25" ht="16.05" customHeight="1">
      <c r="A15" s="25"/>
      <c r="B15" s="37">
        <f t="shared" si="3"/>
        <v>1.4273483796296293</v>
      </c>
      <c r="C15" s="38">
        <f t="shared" si="0"/>
        <v>1.4327997685185183</v>
      </c>
      <c r="D15" s="349">
        <v>12</v>
      </c>
      <c r="E15" s="168" t="s">
        <v>74</v>
      </c>
      <c r="F15" s="22" t="s">
        <v>74</v>
      </c>
      <c r="G15" s="44">
        <v>2.3148148148148146E-4</v>
      </c>
      <c r="H15" s="44">
        <v>2.8935185185185189E-4</v>
      </c>
      <c r="I15" s="44">
        <v>9.9537037037037042E-4</v>
      </c>
      <c r="J15" s="44">
        <v>1.0995370370370371E-3</v>
      </c>
      <c r="K15" s="150">
        <v>2.8935185185185189E-4</v>
      </c>
      <c r="L15" s="150">
        <v>9.8379629629629642E-4</v>
      </c>
      <c r="M15" s="150">
        <f>J15</f>
        <v>1.0995370370370371E-3</v>
      </c>
      <c r="N15" s="44"/>
      <c r="O15" s="44"/>
      <c r="P15" s="44"/>
      <c r="Q15" s="44">
        <v>4.6296296296296293E-4</v>
      </c>
      <c r="R15" s="45">
        <f t="shared" si="1"/>
        <v>5.4513888888888884E-3</v>
      </c>
      <c r="S15" s="47"/>
      <c r="T15" s="275"/>
      <c r="U15" s="266">
        <v>16</v>
      </c>
      <c r="V15" s="267">
        <f>V14+U15</f>
        <v>64</v>
      </c>
      <c r="W15" s="281">
        <v>13</v>
      </c>
      <c r="X15" s="210">
        <f>W15</f>
        <v>13</v>
      </c>
      <c r="Y15" s="284">
        <f t="shared" si="2"/>
        <v>85</v>
      </c>
    </row>
    <row r="16" spans="1:25" ht="15" customHeight="1">
      <c r="A16" s="25"/>
      <c r="B16" s="37">
        <f t="shared" si="3"/>
        <v>1.4327997685185183</v>
      </c>
      <c r="C16" s="38">
        <f t="shared" si="0"/>
        <v>1.4327997685185183</v>
      </c>
      <c r="D16" s="310">
        <v>13</v>
      </c>
      <c r="E16" s="165" t="s">
        <v>81</v>
      </c>
      <c r="F16" s="8" t="s">
        <v>81</v>
      </c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>
        <v>0</v>
      </c>
      <c r="R16" s="290">
        <f t="shared" si="1"/>
        <v>0</v>
      </c>
      <c r="S16" s="47"/>
      <c r="T16" s="275"/>
      <c r="U16" s="266">
        <v>16</v>
      </c>
      <c r="V16" s="267">
        <f>V15+U16</f>
        <v>80</v>
      </c>
      <c r="W16" s="281">
        <v>6</v>
      </c>
      <c r="X16" s="263"/>
      <c r="Y16" s="267">
        <f t="shared" si="2"/>
        <v>85</v>
      </c>
    </row>
    <row r="17" spans="1:25" ht="16.5" customHeight="1">
      <c r="A17" s="25"/>
      <c r="B17" s="37">
        <f t="shared" si="3"/>
        <v>1.4327997685185183</v>
      </c>
      <c r="C17" s="38">
        <f t="shared" si="0"/>
        <v>1.4389108796296295</v>
      </c>
      <c r="D17" s="349">
        <v>14</v>
      </c>
      <c r="E17" s="168" t="s">
        <v>88</v>
      </c>
      <c r="F17" s="22" t="s">
        <v>88</v>
      </c>
      <c r="G17" s="44">
        <v>2.3148148148148146E-4</v>
      </c>
      <c r="H17" s="44">
        <v>1.7361111111111112E-4</v>
      </c>
      <c r="I17" s="44">
        <v>1.4351851851851854E-3</v>
      </c>
      <c r="J17" s="44">
        <v>1.0995370370370371E-3</v>
      </c>
      <c r="K17" s="44">
        <v>1.7361111111111112E-4</v>
      </c>
      <c r="L17" s="44">
        <v>1.4351851851851854E-3</v>
      </c>
      <c r="M17" s="44">
        <f>J17</f>
        <v>1.0995370370370371E-3</v>
      </c>
      <c r="N17" s="44"/>
      <c r="O17" s="44"/>
      <c r="P17" s="44"/>
      <c r="Q17" s="44">
        <v>4.6296296296296293E-4</v>
      </c>
      <c r="R17" s="45">
        <f t="shared" si="1"/>
        <v>6.1111111111111114E-3</v>
      </c>
      <c r="S17" s="47"/>
      <c r="T17" s="275"/>
      <c r="U17" s="266">
        <v>16</v>
      </c>
      <c r="V17" s="267">
        <f>U17</f>
        <v>16</v>
      </c>
      <c r="W17" s="281">
        <v>14</v>
      </c>
      <c r="X17" s="210">
        <f>W17</f>
        <v>14</v>
      </c>
      <c r="Y17" s="267">
        <f t="shared" si="2"/>
        <v>99</v>
      </c>
    </row>
    <row r="18" spans="1:25" ht="16.05" customHeight="1">
      <c r="A18" s="25"/>
      <c r="B18" s="37">
        <f t="shared" si="3"/>
        <v>1.4389108796296295</v>
      </c>
      <c r="C18" s="38">
        <f t="shared" si="0"/>
        <v>1.4425223379629628</v>
      </c>
      <c r="D18" s="349">
        <v>15</v>
      </c>
      <c r="E18" s="165" t="s">
        <v>95</v>
      </c>
      <c r="F18" s="8" t="s">
        <v>95</v>
      </c>
      <c r="G18" s="44">
        <v>2.3148148148148146E-4</v>
      </c>
      <c r="H18" s="44">
        <v>1.7361111111111112E-4</v>
      </c>
      <c r="I18" s="44">
        <v>1.6438657407407409E-3</v>
      </c>
      <c r="J18" s="44">
        <v>1.0995370370370371E-3</v>
      </c>
      <c r="K18" s="150"/>
      <c r="L18" s="150"/>
      <c r="M18" s="150"/>
      <c r="N18" s="150"/>
      <c r="O18" s="150"/>
      <c r="P18" s="150"/>
      <c r="Q18" s="44">
        <v>4.6296296296296293E-4</v>
      </c>
      <c r="R18" s="290">
        <f t="shared" si="1"/>
        <v>3.6114583333333337E-3</v>
      </c>
      <c r="S18" s="47"/>
      <c r="T18" s="275"/>
      <c r="U18" s="266">
        <v>16</v>
      </c>
      <c r="V18" s="267">
        <f>V17+U18</f>
        <v>32</v>
      </c>
      <c r="W18" s="281">
        <v>9</v>
      </c>
      <c r="X18" s="263">
        <v>9</v>
      </c>
      <c r="Y18" s="267">
        <f t="shared" si="2"/>
        <v>108</v>
      </c>
    </row>
    <row r="19" spans="1:25" ht="16.05" customHeight="1">
      <c r="A19" s="25"/>
      <c r="B19" s="37">
        <f t="shared" si="3"/>
        <v>1.4425223379629628</v>
      </c>
      <c r="C19" s="38">
        <f t="shared" si="0"/>
        <v>1.4425223379629628</v>
      </c>
      <c r="D19" s="310">
        <v>16</v>
      </c>
      <c r="E19" s="164" t="s">
        <v>102</v>
      </c>
      <c r="F19" s="11" t="s">
        <v>102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>
        <v>0</v>
      </c>
      <c r="R19" s="290">
        <f t="shared" si="1"/>
        <v>0</v>
      </c>
      <c r="S19" s="47"/>
      <c r="T19" s="275"/>
      <c r="U19" s="266">
        <v>16</v>
      </c>
      <c r="V19" s="267">
        <f>V18+U19</f>
        <v>48</v>
      </c>
      <c r="W19" s="281">
        <v>6</v>
      </c>
      <c r="X19" s="263"/>
      <c r="Y19" s="267">
        <f t="shared" si="2"/>
        <v>108</v>
      </c>
    </row>
    <row r="20" spans="1:25" ht="15" customHeight="1">
      <c r="A20" s="25"/>
      <c r="B20" s="37">
        <f t="shared" si="3"/>
        <v>1.4425223379629628</v>
      </c>
      <c r="C20" s="38">
        <f t="shared" si="0"/>
        <v>1.4472098379629628</v>
      </c>
      <c r="D20" s="349">
        <v>17</v>
      </c>
      <c r="E20" s="165" t="s">
        <v>107</v>
      </c>
      <c r="F20" s="8" t="s">
        <v>107</v>
      </c>
      <c r="G20" s="44">
        <v>2.3148148148148146E-4</v>
      </c>
      <c r="H20" s="44">
        <v>1.7361111111111112E-4</v>
      </c>
      <c r="I20" s="44">
        <v>2.7199074074074074E-3</v>
      </c>
      <c r="J20" s="44">
        <v>1.0995370370370371E-3</v>
      </c>
      <c r="K20" s="44"/>
      <c r="L20" s="44"/>
      <c r="M20" s="44"/>
      <c r="N20" s="44"/>
      <c r="O20" s="44"/>
      <c r="P20" s="44"/>
      <c r="Q20" s="44">
        <v>4.6296296296296293E-4</v>
      </c>
      <c r="R20" s="45">
        <f t="shared" si="1"/>
        <v>4.6874999999999998E-3</v>
      </c>
      <c r="S20" s="47"/>
      <c r="T20" s="275"/>
      <c r="U20" s="266">
        <v>16</v>
      </c>
      <c r="V20" s="267">
        <f>V19+U20</f>
        <v>64</v>
      </c>
      <c r="W20" s="281">
        <v>9</v>
      </c>
      <c r="X20" s="210">
        <f>W20</f>
        <v>9</v>
      </c>
      <c r="Y20" s="267">
        <f t="shared" si="2"/>
        <v>117</v>
      </c>
    </row>
    <row r="21" spans="1:25" ht="16.5" customHeight="1">
      <c r="A21" s="25"/>
      <c r="B21" s="37">
        <f t="shared" si="3"/>
        <v>1.4472098379629628</v>
      </c>
      <c r="C21" s="38">
        <f t="shared" si="0"/>
        <v>1.4522908564814814</v>
      </c>
      <c r="D21" s="349">
        <v>18</v>
      </c>
      <c r="E21" s="168" t="s">
        <v>114</v>
      </c>
      <c r="F21" s="22" t="s">
        <v>114</v>
      </c>
      <c r="G21" s="44">
        <v>2.3148148148148146E-4</v>
      </c>
      <c r="H21" s="44">
        <v>3.4722222222222224E-4</v>
      </c>
      <c r="I21" s="44">
        <v>4.0509259259259258E-4</v>
      </c>
      <c r="J21" s="44">
        <v>1.4467592592592594E-3</v>
      </c>
      <c r="K21" s="44">
        <v>3.4722222222222224E-4</v>
      </c>
      <c r="L21" s="44">
        <v>3.9351851851851852E-4</v>
      </c>
      <c r="M21" s="44">
        <f>J21</f>
        <v>1.4467592592592594E-3</v>
      </c>
      <c r="N21" s="44"/>
      <c r="O21" s="44"/>
      <c r="P21" s="44"/>
      <c r="Q21" s="44">
        <v>4.6296296296296293E-4</v>
      </c>
      <c r="R21" s="45">
        <f t="shared" si="1"/>
        <v>5.0810185185185186E-3</v>
      </c>
      <c r="S21" s="47"/>
      <c r="T21" s="275"/>
      <c r="U21" s="266">
        <v>16</v>
      </c>
      <c r="V21" s="267">
        <f>U21</f>
        <v>16</v>
      </c>
      <c r="W21" s="281">
        <v>15</v>
      </c>
      <c r="X21" s="210">
        <f>W21</f>
        <v>15</v>
      </c>
      <c r="Y21" s="267">
        <f t="shared" si="2"/>
        <v>132</v>
      </c>
    </row>
    <row r="22" spans="1:25" ht="16.05" customHeight="1">
      <c r="A22" s="25"/>
      <c r="B22" s="37">
        <f t="shared" si="3"/>
        <v>1.4522908564814814</v>
      </c>
      <c r="C22" s="38">
        <f t="shared" si="0"/>
        <v>1.4522908564814814</v>
      </c>
      <c r="D22" s="310">
        <v>19</v>
      </c>
      <c r="E22" s="165" t="s">
        <v>121</v>
      </c>
      <c r="F22" s="8" t="s">
        <v>121</v>
      </c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>
        <v>0</v>
      </c>
      <c r="R22" s="290">
        <f t="shared" si="1"/>
        <v>0</v>
      </c>
      <c r="S22" s="47"/>
      <c r="T22" s="275"/>
      <c r="U22" s="266">
        <v>16</v>
      </c>
      <c r="V22" s="267">
        <f>V21+U22</f>
        <v>32</v>
      </c>
      <c r="W22" s="281">
        <v>6</v>
      </c>
      <c r="X22" s="263"/>
      <c r="Y22" s="267">
        <f t="shared" si="2"/>
        <v>132</v>
      </c>
    </row>
    <row r="23" spans="1:25" ht="16.05" customHeight="1">
      <c r="A23" s="25"/>
      <c r="B23" s="37">
        <f t="shared" si="3"/>
        <v>1.4522908564814814</v>
      </c>
      <c r="C23" s="38">
        <f t="shared" si="0"/>
        <v>1.4561565972222221</v>
      </c>
      <c r="D23" s="349">
        <v>20</v>
      </c>
      <c r="E23" s="168" t="s">
        <v>128</v>
      </c>
      <c r="F23" s="22" t="s">
        <v>128</v>
      </c>
      <c r="G23" s="44">
        <v>2.3148148148148146E-4</v>
      </c>
      <c r="H23" s="44">
        <v>1.7361111111111112E-4</v>
      </c>
      <c r="I23" s="44">
        <v>3.1250000000000001E-4</v>
      </c>
      <c r="J23" s="44">
        <v>1.0995370370370371E-3</v>
      </c>
      <c r="K23" s="44">
        <v>1.7361111111111112E-4</v>
      </c>
      <c r="L23" s="44">
        <v>3.1250000000000001E-4</v>
      </c>
      <c r="M23" s="44">
        <f>J23</f>
        <v>1.0995370370370371E-3</v>
      </c>
      <c r="N23" s="44"/>
      <c r="O23" s="44"/>
      <c r="P23" s="44"/>
      <c r="Q23" s="44">
        <v>4.6296296296296293E-4</v>
      </c>
      <c r="R23" s="45">
        <f t="shared" si="1"/>
        <v>3.8657407407407408E-3</v>
      </c>
      <c r="S23" s="47"/>
      <c r="T23" s="275"/>
      <c r="U23" s="266">
        <v>16</v>
      </c>
      <c r="V23" s="267">
        <f>V22+U23</f>
        <v>48</v>
      </c>
      <c r="W23" s="281">
        <v>13</v>
      </c>
      <c r="X23" s="210">
        <f>W23</f>
        <v>13</v>
      </c>
      <c r="Y23" s="267">
        <f t="shared" si="2"/>
        <v>145</v>
      </c>
    </row>
    <row r="24" spans="1:25" ht="15" customHeight="1">
      <c r="A24" s="25"/>
      <c r="B24" s="37">
        <f t="shared" si="3"/>
        <v>1.4561565972222221</v>
      </c>
      <c r="C24" s="38">
        <f t="shared" si="0"/>
        <v>1.458482986111111</v>
      </c>
      <c r="D24" s="349">
        <v>21</v>
      </c>
      <c r="E24" s="165" t="s">
        <v>134</v>
      </c>
      <c r="F24" s="8" t="s">
        <v>134</v>
      </c>
      <c r="G24" s="44">
        <v>2.3148148148148146E-4</v>
      </c>
      <c r="H24" s="44">
        <v>1.7361111111111112E-4</v>
      </c>
      <c r="I24" s="44">
        <v>3.5879629629629635E-4</v>
      </c>
      <c r="J24" s="44">
        <v>1.0995370370370371E-3</v>
      </c>
      <c r="K24" s="44">
        <v>0</v>
      </c>
      <c r="L24" s="44">
        <v>0</v>
      </c>
      <c r="M24" s="44">
        <v>0</v>
      </c>
      <c r="N24" s="44"/>
      <c r="O24" s="44"/>
      <c r="P24" s="44"/>
      <c r="Q24" s="44">
        <v>4.6296296296296293E-4</v>
      </c>
      <c r="R24" s="45">
        <f t="shared" si="1"/>
        <v>2.3263888888888887E-3</v>
      </c>
      <c r="S24" s="47"/>
      <c r="T24" s="275"/>
      <c r="U24" s="266">
        <v>16</v>
      </c>
      <c r="V24" s="267">
        <f>V23+U24</f>
        <v>64</v>
      </c>
      <c r="W24" s="281">
        <v>9</v>
      </c>
      <c r="X24" s="210">
        <f>W24</f>
        <v>9</v>
      </c>
      <c r="Y24" s="267">
        <f t="shared" si="2"/>
        <v>154</v>
      </c>
    </row>
    <row r="25" spans="1:25" ht="16.5" customHeight="1">
      <c r="A25" s="25"/>
      <c r="B25" s="37">
        <f t="shared" si="3"/>
        <v>1.458482986111111</v>
      </c>
      <c r="C25" s="38">
        <f t="shared" si="0"/>
        <v>1.4635987268518518</v>
      </c>
      <c r="D25" s="349">
        <v>22</v>
      </c>
      <c r="E25" s="168" t="s">
        <v>138</v>
      </c>
      <c r="F25" s="22" t="s">
        <v>138</v>
      </c>
      <c r="G25" s="44">
        <v>2.3148148148148146E-4</v>
      </c>
      <c r="H25" s="44">
        <v>2.8935185185185189E-4</v>
      </c>
      <c r="I25" s="44">
        <v>8.6805555555555551E-4</v>
      </c>
      <c r="J25" s="44">
        <v>1.0995370370370371E-3</v>
      </c>
      <c r="K25" s="44">
        <v>2.8935185185185189E-4</v>
      </c>
      <c r="L25" s="44">
        <v>7.7546296296296304E-4</v>
      </c>
      <c r="M25" s="44">
        <f>J25</f>
        <v>1.0995370370370371E-3</v>
      </c>
      <c r="N25" s="44"/>
      <c r="O25" s="44"/>
      <c r="P25" s="44"/>
      <c r="Q25" s="44">
        <v>4.6296296296296293E-4</v>
      </c>
      <c r="R25" s="45">
        <f t="shared" si="1"/>
        <v>5.115740740740741E-3</v>
      </c>
      <c r="S25" s="47"/>
      <c r="T25" s="275"/>
      <c r="U25" s="266">
        <v>16</v>
      </c>
      <c r="V25" s="267">
        <f>U25</f>
        <v>16</v>
      </c>
      <c r="W25" s="281">
        <v>12</v>
      </c>
      <c r="X25" s="210">
        <f>W25</f>
        <v>12</v>
      </c>
      <c r="Y25" s="267">
        <f t="shared" si="2"/>
        <v>166</v>
      </c>
    </row>
    <row r="26" spans="1:25" ht="16.05" customHeight="1">
      <c r="A26" s="25"/>
      <c r="B26" s="37">
        <f t="shared" si="3"/>
        <v>1.4635987268518518</v>
      </c>
      <c r="C26" s="38">
        <f t="shared" si="0"/>
        <v>1.4635987268518518</v>
      </c>
      <c r="D26" s="310">
        <v>23</v>
      </c>
      <c r="E26" s="165" t="s">
        <v>141</v>
      </c>
      <c r="F26" s="8" t="s">
        <v>141</v>
      </c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>
        <v>0</v>
      </c>
      <c r="R26" s="290">
        <f t="shared" si="1"/>
        <v>0</v>
      </c>
      <c r="S26" s="47"/>
      <c r="T26" s="275"/>
      <c r="U26" s="266">
        <v>16</v>
      </c>
      <c r="V26" s="267">
        <f>V25+U26</f>
        <v>32</v>
      </c>
      <c r="W26" s="281">
        <v>7</v>
      </c>
      <c r="X26" s="263"/>
      <c r="Y26" s="267">
        <f t="shared" si="2"/>
        <v>166</v>
      </c>
    </row>
    <row r="27" spans="1:25" ht="16.05" customHeight="1">
      <c r="A27" s="25"/>
      <c r="B27" s="37">
        <f t="shared" si="3"/>
        <v>1.4635987268518518</v>
      </c>
      <c r="C27" s="38">
        <f t="shared" si="0"/>
        <v>1.4635987268518518</v>
      </c>
      <c r="D27" s="310">
        <v>24</v>
      </c>
      <c r="E27" s="164" t="s">
        <v>144</v>
      </c>
      <c r="F27" s="11" t="s">
        <v>144</v>
      </c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>
        <v>0</v>
      </c>
      <c r="R27" s="290">
        <f t="shared" si="1"/>
        <v>0</v>
      </c>
      <c r="S27" s="47"/>
      <c r="T27" s="275"/>
      <c r="U27" s="266">
        <v>16</v>
      </c>
      <c r="V27" s="267">
        <f>V26+U27</f>
        <v>48</v>
      </c>
      <c r="W27" s="281">
        <v>7</v>
      </c>
      <c r="X27" s="263"/>
      <c r="Y27" s="267">
        <f t="shared" si="2"/>
        <v>166</v>
      </c>
    </row>
    <row r="28" spans="1:25" ht="15" customHeight="1" thickBot="1">
      <c r="A28" s="25"/>
      <c r="B28" s="37">
        <f t="shared" si="3"/>
        <v>1.4635987268518518</v>
      </c>
      <c r="C28" s="38">
        <f t="shared" si="0"/>
        <v>1.4635987268518518</v>
      </c>
      <c r="D28" s="310">
        <v>25</v>
      </c>
      <c r="E28" s="165" t="s">
        <v>146</v>
      </c>
      <c r="F28" s="8" t="s">
        <v>146</v>
      </c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>
        <v>0</v>
      </c>
      <c r="R28" s="290">
        <f t="shared" si="1"/>
        <v>0</v>
      </c>
      <c r="S28" s="47"/>
      <c r="T28" s="275"/>
      <c r="U28" s="270">
        <v>16</v>
      </c>
      <c r="V28" s="274">
        <f>V27+U28</f>
        <v>64</v>
      </c>
      <c r="W28" s="285">
        <v>5</v>
      </c>
      <c r="X28" s="286"/>
      <c r="Y28" s="274">
        <f t="shared" si="2"/>
        <v>166</v>
      </c>
    </row>
    <row r="29" spans="1:25" ht="15" customHeight="1" thickBot="1">
      <c r="A29" s="1"/>
      <c r="B29" s="51"/>
      <c r="C29" s="52"/>
      <c r="D29" s="10"/>
      <c r="E29" s="53"/>
      <c r="F29" s="54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7"/>
      <c r="T29" s="58"/>
      <c r="U29" s="68"/>
      <c r="V29" s="68"/>
      <c r="W29" s="102"/>
      <c r="X29" s="280">
        <f>SUM(X4:X28)</f>
        <v>166</v>
      </c>
      <c r="Y29" s="251"/>
    </row>
    <row r="30" spans="1:25" ht="16.5" customHeight="1">
      <c r="A30" s="1"/>
      <c r="B30" s="60"/>
      <c r="C30" s="61"/>
      <c r="D30" s="14"/>
      <c r="E30" s="18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  <c r="S30" s="57"/>
      <c r="T30" s="58"/>
      <c r="U30" s="1"/>
      <c r="V30" s="1"/>
      <c r="W30" s="1"/>
      <c r="X30" s="6"/>
      <c r="Y30" s="1"/>
    </row>
    <row r="31" spans="1:25" ht="16.05" customHeight="1">
      <c r="A31" s="1"/>
      <c r="B31" s="60"/>
      <c r="C31" s="61"/>
      <c r="D31" s="14"/>
      <c r="E31" s="18"/>
      <c r="F31" s="6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4"/>
      <c r="S31" s="57"/>
      <c r="T31" s="58"/>
      <c r="U31" s="1"/>
      <c r="V31" s="1"/>
      <c r="W31" s="1"/>
      <c r="X31" s="1"/>
      <c r="Y31" s="1"/>
    </row>
    <row r="32" spans="1:25" ht="16.05" customHeight="1">
      <c r="A32" s="1"/>
      <c r="B32" s="60"/>
      <c r="C32" s="61"/>
      <c r="D32" s="14"/>
      <c r="E32" s="18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4"/>
      <c r="S32" s="57"/>
      <c r="T32" s="58"/>
      <c r="U32" s="1"/>
      <c r="V32" s="1"/>
      <c r="W32" s="1"/>
      <c r="X32" s="1"/>
      <c r="Y32" s="1"/>
    </row>
    <row r="33" spans="1:25" ht="16.05" customHeight="1">
      <c r="A33" s="1"/>
      <c r="B33" s="60"/>
      <c r="C33" s="61"/>
      <c r="D33" s="14"/>
      <c r="E33" s="18"/>
      <c r="F33" s="62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4"/>
      <c r="S33" s="57"/>
      <c r="T33" s="58"/>
      <c r="U33" s="1"/>
      <c r="V33" s="1"/>
      <c r="W33" s="1"/>
      <c r="X33" s="1"/>
      <c r="Y33" s="1"/>
    </row>
    <row r="34" spans="1:25" ht="16.05" customHeight="1">
      <c r="A34" s="1"/>
      <c r="B34" s="60"/>
      <c r="C34" s="61"/>
      <c r="D34" s="14"/>
      <c r="E34" s="58"/>
      <c r="F34" s="65"/>
      <c r="G34" s="63"/>
      <c r="H34" s="66"/>
      <c r="I34" s="66"/>
      <c r="J34" s="66"/>
      <c r="K34" s="66"/>
      <c r="L34" s="63"/>
      <c r="M34" s="63"/>
      <c r="N34" s="63"/>
      <c r="O34" s="63"/>
      <c r="P34" s="63"/>
      <c r="Q34" s="63"/>
      <c r="R34" s="64"/>
      <c r="S34" s="57"/>
      <c r="T34" s="58"/>
      <c r="U34" s="1"/>
      <c r="V34" s="1"/>
      <c r="W34" s="1"/>
      <c r="X34" s="1"/>
      <c r="Y34" s="1"/>
    </row>
    <row r="35" spans="1:25" ht="16.05" customHeight="1">
      <c r="A35" s="1"/>
      <c r="B35" s="1"/>
      <c r="C35" s="67"/>
      <c r="D35" s="2"/>
      <c r="E35" s="1"/>
      <c r="F35" s="68"/>
      <c r="G35" s="25"/>
      <c r="H35" s="34" t="s">
        <v>180</v>
      </c>
      <c r="I35" s="69"/>
      <c r="J35" s="368">
        <f>SUM(R4:R34)</f>
        <v>6.7765393518518513E-2</v>
      </c>
      <c r="K35" s="368"/>
      <c r="L35" s="70"/>
      <c r="M35" s="1"/>
      <c r="N35" s="1"/>
      <c r="O35" s="1"/>
      <c r="P35" s="1"/>
      <c r="Q35" s="71"/>
      <c r="R35" s="72"/>
      <c r="S35" s="73"/>
      <c r="T35" s="58"/>
      <c r="U35" s="1"/>
      <c r="V35" s="1"/>
      <c r="W35" s="1"/>
      <c r="X35" s="1"/>
      <c r="Y35" s="1"/>
    </row>
    <row r="36" spans="1:25" ht="16.05" customHeight="1">
      <c r="A36" s="1"/>
      <c r="B36" s="1"/>
      <c r="C36" s="2"/>
      <c r="D36" s="2"/>
      <c r="E36" s="1"/>
      <c r="F36" s="1"/>
      <c r="G36" s="1"/>
      <c r="H36" s="74"/>
      <c r="I36" s="74"/>
      <c r="J36" s="74"/>
      <c r="K36" s="74"/>
      <c r="L36" s="1"/>
      <c r="M36" s="36" t="s">
        <v>181</v>
      </c>
      <c r="N36" s="1"/>
      <c r="O36" s="1"/>
      <c r="P36" s="1"/>
      <c r="Q36" s="71"/>
      <c r="R36" s="72"/>
      <c r="S36" s="73"/>
      <c r="T36" s="1"/>
      <c r="U36" s="1"/>
      <c r="V36" s="1"/>
      <c r="W36" s="1"/>
      <c r="X36" s="1"/>
      <c r="Y36" s="1"/>
    </row>
    <row r="37" spans="1:25" ht="16.05" customHeight="1">
      <c r="A37" s="1"/>
      <c r="B37" s="1"/>
      <c r="C37" s="2"/>
      <c r="D37" s="2"/>
      <c r="E37" s="30" t="s">
        <v>182</v>
      </c>
      <c r="F37" s="31"/>
      <c r="G37" s="1"/>
      <c r="H37" s="1"/>
      <c r="I37" s="1"/>
      <c r="J37" s="1"/>
      <c r="K37" s="1"/>
      <c r="L37" s="1"/>
      <c r="M37" s="1"/>
      <c r="N37" s="1"/>
      <c r="O37" s="1"/>
      <c r="P37" s="1"/>
      <c r="Q37" s="71"/>
      <c r="R37" s="72"/>
      <c r="S37" s="73"/>
      <c r="T37" s="1"/>
      <c r="U37" s="1"/>
      <c r="V37" s="1"/>
      <c r="W37" s="1"/>
      <c r="X37" s="1"/>
      <c r="Y37" s="1"/>
    </row>
    <row r="38" spans="1:25" ht="16.05" customHeight="1">
      <c r="A38" s="1"/>
      <c r="B38" s="27"/>
      <c r="C38" s="17"/>
      <c r="D38" s="17"/>
      <c r="E38" s="27"/>
      <c r="F38" s="27"/>
      <c r="G38" s="66"/>
      <c r="H38" s="27"/>
      <c r="I38" s="27"/>
      <c r="J38" s="27"/>
      <c r="K38" s="27"/>
      <c r="L38" s="27"/>
      <c r="M38" s="1"/>
      <c r="N38" s="1"/>
      <c r="O38" s="1"/>
      <c r="P38" s="1"/>
      <c r="Q38" s="75"/>
      <c r="R38" s="72"/>
      <c r="S38" s="73"/>
      <c r="T38" s="1"/>
      <c r="U38" s="1"/>
      <c r="V38" s="1"/>
      <c r="W38" s="1"/>
      <c r="X38" s="1"/>
      <c r="Y38" s="1"/>
    </row>
    <row r="39" spans="1:25" ht="43.5" customHeight="1">
      <c r="A39" s="25"/>
      <c r="B39" s="32" t="s">
        <v>166</v>
      </c>
      <c r="C39" s="33" t="s">
        <v>167</v>
      </c>
      <c r="D39" s="33" t="s">
        <v>168</v>
      </c>
      <c r="E39" s="35"/>
      <c r="F39" s="35"/>
      <c r="G39" s="76" t="s">
        <v>183</v>
      </c>
      <c r="H39" s="77" t="s">
        <v>171</v>
      </c>
      <c r="I39" s="76" t="s">
        <v>184</v>
      </c>
      <c r="J39" s="76" t="s">
        <v>173</v>
      </c>
      <c r="K39" s="76" t="s">
        <v>185</v>
      </c>
      <c r="L39" s="76" t="s">
        <v>177</v>
      </c>
      <c r="M39" s="78"/>
      <c r="N39" s="79"/>
      <c r="O39" s="79"/>
      <c r="P39" s="79"/>
      <c r="Q39" s="1"/>
      <c r="R39" s="1"/>
      <c r="S39" s="2"/>
      <c r="T39" s="1"/>
      <c r="U39" s="1"/>
      <c r="V39" s="1"/>
      <c r="W39" s="1"/>
      <c r="X39" s="96"/>
      <c r="Y39" s="96"/>
    </row>
    <row r="40" spans="1:25" ht="16.05" customHeight="1">
      <c r="A40" s="25"/>
      <c r="B40" s="37">
        <v>1.729166666666667</v>
      </c>
      <c r="C40" s="38">
        <f t="shared" ref="C40:C50" si="7">SUM(B40,L40)</f>
        <v>1.7347222222222225</v>
      </c>
      <c r="D40" s="162">
        <v>1</v>
      </c>
      <c r="E40" s="164" t="s">
        <v>0</v>
      </c>
      <c r="F40" s="11" t="s">
        <v>0</v>
      </c>
      <c r="G40" s="44">
        <v>6.9444444444444447E-4</v>
      </c>
      <c r="H40" s="44">
        <v>1.7361111111111112E-4</v>
      </c>
      <c r="I40" s="150">
        <v>3.5879629629629629E-3</v>
      </c>
      <c r="J40" s="44">
        <v>1.0995370370370371E-3</v>
      </c>
      <c r="K40" s="80"/>
      <c r="L40" s="44">
        <f t="shared" ref="L40:L71" si="8">SUM(G40:K40)</f>
        <v>5.5555555555555558E-3</v>
      </c>
      <c r="M40" s="78"/>
      <c r="N40" s="79"/>
      <c r="O40" s="79"/>
      <c r="P40" s="79"/>
      <c r="Q40" s="75"/>
      <c r="R40" s="72"/>
      <c r="S40" s="2"/>
      <c r="T40" s="1"/>
      <c r="U40" s="42"/>
      <c r="V40" s="42"/>
      <c r="W40" s="250"/>
      <c r="X40" s="210">
        <v>6</v>
      </c>
      <c r="Y40" s="263">
        <v>10</v>
      </c>
    </row>
    <row r="41" spans="1:25" ht="16.05" customHeight="1">
      <c r="A41" s="25"/>
      <c r="B41" s="37">
        <f t="shared" ref="B41:B72" si="9">C40</f>
        <v>1.7347222222222225</v>
      </c>
      <c r="C41" s="38">
        <f t="shared" si="7"/>
        <v>1.7403819444444448</v>
      </c>
      <c r="D41" s="163">
        <v>2</v>
      </c>
      <c r="E41" s="165" t="s">
        <v>7</v>
      </c>
      <c r="F41" s="8" t="s">
        <v>7</v>
      </c>
      <c r="G41" s="44">
        <v>6.9444444444444447E-4</v>
      </c>
      <c r="H41" s="44">
        <v>1.7361111111111112E-4</v>
      </c>
      <c r="I41" s="150">
        <v>3.6921296296296298E-3</v>
      </c>
      <c r="J41" s="44">
        <v>1.0995370370370371E-3</v>
      </c>
      <c r="K41" s="44"/>
      <c r="L41" s="44">
        <f t="shared" si="8"/>
        <v>5.6597222222222222E-3</v>
      </c>
      <c r="M41" s="70"/>
      <c r="N41" s="1"/>
      <c r="O41" s="1"/>
      <c r="P41" s="1"/>
      <c r="Q41" s="71"/>
      <c r="R41" s="72"/>
      <c r="S41" s="2"/>
      <c r="T41" s="1"/>
      <c r="U41" s="42"/>
      <c r="V41" s="42"/>
      <c r="W41" s="250"/>
      <c r="X41" s="210">
        <v>8</v>
      </c>
      <c r="Y41" s="263">
        <f>Y40+X41</f>
        <v>18</v>
      </c>
    </row>
    <row r="42" spans="1:25" ht="16.05" customHeight="1">
      <c r="A42" s="25"/>
      <c r="B42" s="37">
        <f t="shared" si="9"/>
        <v>1.7403819444444448</v>
      </c>
      <c r="C42" s="38">
        <f t="shared" si="7"/>
        <v>1.7432209490740744</v>
      </c>
      <c r="D42" s="162">
        <v>3</v>
      </c>
      <c r="E42" s="164" t="s">
        <v>14</v>
      </c>
      <c r="F42" s="11" t="s">
        <v>14</v>
      </c>
      <c r="G42" s="44">
        <v>6.9444444444444447E-4</v>
      </c>
      <c r="H42" s="44">
        <v>1.7361111111111112E-4</v>
      </c>
      <c r="I42" s="150">
        <v>8.7141203703703697E-4</v>
      </c>
      <c r="J42" s="44">
        <v>1.0995370370370371E-3</v>
      </c>
      <c r="K42" s="44"/>
      <c r="L42" s="44">
        <f t="shared" si="8"/>
        <v>2.8390046296296297E-3</v>
      </c>
      <c r="M42" s="70"/>
      <c r="N42" s="1"/>
      <c r="O42" s="1"/>
      <c r="P42" s="1"/>
      <c r="Q42" s="71"/>
      <c r="R42" s="72"/>
      <c r="S42" s="2"/>
      <c r="T42" s="1"/>
      <c r="U42" s="42"/>
      <c r="V42" s="42"/>
      <c r="W42" s="250"/>
      <c r="X42" s="210">
        <v>14</v>
      </c>
      <c r="Y42" s="263">
        <f t="shared" ref="Y42:Y80" si="10">Y41+X42</f>
        <v>32</v>
      </c>
    </row>
    <row r="43" spans="1:25" ht="16.05" customHeight="1">
      <c r="A43" s="25"/>
      <c r="B43" s="37">
        <f t="shared" si="9"/>
        <v>1.7432209490740744</v>
      </c>
      <c r="C43" s="38">
        <f t="shared" si="7"/>
        <v>1.7462439814814819</v>
      </c>
      <c r="D43" s="163">
        <v>4</v>
      </c>
      <c r="E43" s="165" t="s">
        <v>21</v>
      </c>
      <c r="F43" s="8" t="s">
        <v>21</v>
      </c>
      <c r="G43" s="44">
        <v>6.9444444444444447E-4</v>
      </c>
      <c r="H43" s="44">
        <v>1.7361111111111112E-4</v>
      </c>
      <c r="I43" s="150">
        <v>1.0554398148148148E-3</v>
      </c>
      <c r="J43" s="44">
        <v>1.0995370370370371E-3</v>
      </c>
      <c r="K43" s="44"/>
      <c r="L43" s="44">
        <f t="shared" si="8"/>
        <v>3.0230324074074074E-3</v>
      </c>
      <c r="M43" s="70"/>
      <c r="N43" s="1"/>
      <c r="O43" s="1"/>
      <c r="P43" s="1"/>
      <c r="Q43" s="71"/>
      <c r="R43" s="72"/>
      <c r="S43" s="2"/>
      <c r="T43" s="1"/>
      <c r="U43" s="42"/>
      <c r="V43" s="42"/>
      <c r="W43" s="250"/>
      <c r="X43" s="210">
        <v>7</v>
      </c>
      <c r="Y43" s="263">
        <f t="shared" si="10"/>
        <v>39</v>
      </c>
    </row>
    <row r="44" spans="1:25" ht="16.05" customHeight="1">
      <c r="A44" s="25"/>
      <c r="B44" s="37">
        <f t="shared" si="9"/>
        <v>1.7462439814814819</v>
      </c>
      <c r="C44" s="38">
        <f t="shared" si="7"/>
        <v>1.7489146990740745</v>
      </c>
      <c r="D44" s="162">
        <v>5</v>
      </c>
      <c r="E44" s="164" t="s">
        <v>27</v>
      </c>
      <c r="F44" s="11" t="s">
        <v>27</v>
      </c>
      <c r="G44" s="44">
        <v>6.9444444444444447E-4</v>
      </c>
      <c r="H44" s="44">
        <v>1.7361111111111112E-4</v>
      </c>
      <c r="I44" s="150">
        <v>7.0312499999999987E-4</v>
      </c>
      <c r="J44" s="44">
        <v>1.0995370370370371E-3</v>
      </c>
      <c r="K44" s="44"/>
      <c r="L44" s="44">
        <f t="shared" si="8"/>
        <v>2.6707175925925926E-3</v>
      </c>
      <c r="M44" s="70"/>
      <c r="N44" s="1"/>
      <c r="O44" s="1"/>
      <c r="P44" s="1"/>
      <c r="Q44" s="71"/>
      <c r="R44" s="72"/>
      <c r="S44" s="2"/>
      <c r="T44" s="1"/>
      <c r="U44" s="42"/>
      <c r="V44" s="42"/>
      <c r="W44" s="250"/>
      <c r="X44" s="210">
        <v>15</v>
      </c>
      <c r="Y44" s="263">
        <f t="shared" si="10"/>
        <v>54</v>
      </c>
    </row>
    <row r="45" spans="1:25" ht="16.05" customHeight="1">
      <c r="A45" s="25"/>
      <c r="B45" s="37">
        <f t="shared" si="9"/>
        <v>1.7489146990740745</v>
      </c>
      <c r="C45" s="38">
        <f t="shared" si="7"/>
        <v>1.7517218750000003</v>
      </c>
      <c r="D45" s="163">
        <v>6</v>
      </c>
      <c r="E45" s="165" t="s">
        <v>34</v>
      </c>
      <c r="F45" s="8" t="s">
        <v>34</v>
      </c>
      <c r="G45" s="44">
        <v>6.9444444444444447E-4</v>
      </c>
      <c r="H45" s="44">
        <v>1.7361111111111112E-4</v>
      </c>
      <c r="I45" s="150">
        <v>8.3958333333333335E-4</v>
      </c>
      <c r="J45" s="44">
        <v>1.0995370370370371E-3</v>
      </c>
      <c r="K45" s="44"/>
      <c r="L45" s="44">
        <f t="shared" si="8"/>
        <v>2.8071759259259261E-3</v>
      </c>
      <c r="M45" s="70"/>
      <c r="N45" s="1"/>
      <c r="O45" s="1"/>
      <c r="P45" s="1"/>
      <c r="Q45" s="71"/>
      <c r="R45" s="72"/>
      <c r="S45" s="2"/>
      <c r="T45" s="1"/>
      <c r="U45" s="42"/>
      <c r="V45" s="42"/>
      <c r="W45" s="250"/>
      <c r="X45" s="210">
        <v>10</v>
      </c>
      <c r="Y45" s="263">
        <f t="shared" si="10"/>
        <v>64</v>
      </c>
    </row>
    <row r="46" spans="1:25" ht="16.05" customHeight="1">
      <c r="A46" s="25"/>
      <c r="B46" s="37">
        <f t="shared" si="9"/>
        <v>1.7517218750000003</v>
      </c>
      <c r="C46" s="38">
        <f t="shared" si="7"/>
        <v>1.7543334490740743</v>
      </c>
      <c r="D46" s="162">
        <v>7</v>
      </c>
      <c r="E46" s="164" t="s">
        <v>41</v>
      </c>
      <c r="F46" s="11" t="s">
        <v>41</v>
      </c>
      <c r="G46" s="44">
        <v>6.9444444444444447E-4</v>
      </c>
      <c r="H46" s="44">
        <v>2.8935185185185189E-4</v>
      </c>
      <c r="I46" s="150">
        <v>4.1249999999999994E-4</v>
      </c>
      <c r="J46" s="44">
        <v>1.2152777777777778E-3</v>
      </c>
      <c r="K46" s="44"/>
      <c r="L46" s="44">
        <f t="shared" si="8"/>
        <v>2.6115740740740743E-3</v>
      </c>
      <c r="M46" s="70"/>
      <c r="N46" s="1"/>
      <c r="O46" s="1"/>
      <c r="P46" s="1"/>
      <c r="Q46" s="71"/>
      <c r="R46" s="72"/>
      <c r="S46" s="2"/>
      <c r="T46" s="1"/>
      <c r="U46" s="42"/>
      <c r="V46" s="42"/>
      <c r="W46" s="250"/>
      <c r="X46" s="210">
        <v>13</v>
      </c>
      <c r="Y46" s="263">
        <f t="shared" si="10"/>
        <v>77</v>
      </c>
    </row>
    <row r="47" spans="1:25" ht="16.05" customHeight="1">
      <c r="A47" s="25"/>
      <c r="B47" s="37">
        <f t="shared" si="9"/>
        <v>1.7543334490740743</v>
      </c>
      <c r="C47" s="38">
        <f t="shared" si="7"/>
        <v>1.7570695601851853</v>
      </c>
      <c r="D47" s="163">
        <v>8</v>
      </c>
      <c r="E47" s="165" t="s">
        <v>47</v>
      </c>
      <c r="F47" s="8" t="s">
        <v>47</v>
      </c>
      <c r="G47" s="44">
        <v>6.9444444444444447E-4</v>
      </c>
      <c r="H47" s="44">
        <v>2.8935185185185189E-4</v>
      </c>
      <c r="I47" s="150">
        <v>5.3703703703703704E-4</v>
      </c>
      <c r="J47" s="44">
        <v>1.2152777777777778E-3</v>
      </c>
      <c r="K47" s="44"/>
      <c r="L47" s="44">
        <f t="shared" si="8"/>
        <v>2.736111111111111E-3</v>
      </c>
      <c r="M47" s="70"/>
      <c r="N47" s="1"/>
      <c r="O47" s="1"/>
      <c r="P47" s="1"/>
      <c r="Q47" s="71"/>
      <c r="R47" s="72"/>
      <c r="S47" s="2"/>
      <c r="T47" s="1"/>
      <c r="U47" s="42"/>
      <c r="V47" s="42"/>
      <c r="W47" s="250"/>
      <c r="X47" s="210">
        <v>6</v>
      </c>
      <c r="Y47" s="263">
        <f t="shared" si="10"/>
        <v>83</v>
      </c>
    </row>
    <row r="48" spans="1:25" ht="16.05" customHeight="1">
      <c r="A48" s="25"/>
      <c r="B48" s="37">
        <f t="shared" si="9"/>
        <v>1.7570695601851853</v>
      </c>
      <c r="C48" s="38">
        <f t="shared" si="7"/>
        <v>1.7607673611111112</v>
      </c>
      <c r="D48" s="162">
        <v>9</v>
      </c>
      <c r="E48" s="164" t="s">
        <v>54</v>
      </c>
      <c r="F48" s="11" t="s">
        <v>54</v>
      </c>
      <c r="G48" s="44">
        <v>6.9444444444444447E-4</v>
      </c>
      <c r="H48" s="44">
        <v>4.0509259259259258E-4</v>
      </c>
      <c r="I48" s="150">
        <v>1.1515046296296297E-3</v>
      </c>
      <c r="J48" s="44">
        <v>1.4467592592592594E-3</v>
      </c>
      <c r="K48" s="44"/>
      <c r="L48" s="44">
        <f t="shared" si="8"/>
        <v>3.6978009259259264E-3</v>
      </c>
      <c r="M48" s="70"/>
      <c r="N48" s="1"/>
      <c r="O48" s="1"/>
      <c r="P48" s="1"/>
      <c r="Q48" s="71"/>
      <c r="R48" s="72"/>
      <c r="S48" s="2"/>
      <c r="T48" s="1"/>
      <c r="U48" s="42"/>
      <c r="V48" s="42"/>
      <c r="W48" s="250"/>
      <c r="X48" s="210">
        <v>5</v>
      </c>
      <c r="Y48" s="287">
        <f t="shared" si="10"/>
        <v>88</v>
      </c>
    </row>
    <row r="49" spans="1:25" ht="16.05" customHeight="1">
      <c r="A49" s="25"/>
      <c r="B49" s="37">
        <f t="shared" si="9"/>
        <v>1.7607673611111112</v>
      </c>
      <c r="C49" s="38">
        <f t="shared" si="7"/>
        <v>1.7621562500000001</v>
      </c>
      <c r="D49" s="166" t="s">
        <v>186</v>
      </c>
      <c r="E49" s="166" t="s">
        <v>0</v>
      </c>
      <c r="F49" s="82"/>
      <c r="G49" s="44"/>
      <c r="H49" s="44"/>
      <c r="I49" s="150"/>
      <c r="J49" s="44"/>
      <c r="K49" s="44">
        <v>1.3888888888888889E-3</v>
      </c>
      <c r="L49" s="44">
        <f t="shared" si="8"/>
        <v>1.3888888888888889E-3</v>
      </c>
      <c r="M49" s="70"/>
      <c r="N49" s="60">
        <f>B49-C40</f>
        <v>2.6045138888888708E-2</v>
      </c>
      <c r="O49" s="1"/>
      <c r="P49" s="1"/>
      <c r="Q49" s="71"/>
      <c r="R49" s="72"/>
      <c r="S49" s="2"/>
      <c r="T49" s="1"/>
      <c r="U49" s="1"/>
      <c r="V49" s="1"/>
      <c r="W49" s="250"/>
      <c r="X49" s="210"/>
      <c r="Y49" s="263">
        <f t="shared" si="10"/>
        <v>88</v>
      </c>
    </row>
    <row r="50" spans="1:25" ht="16.05" customHeight="1">
      <c r="A50" s="25"/>
      <c r="B50" s="37">
        <f t="shared" si="9"/>
        <v>1.7621562500000001</v>
      </c>
      <c r="C50" s="38">
        <f t="shared" si="7"/>
        <v>1.763545138888889</v>
      </c>
      <c r="D50" s="166" t="s">
        <v>187</v>
      </c>
      <c r="E50" s="166" t="s">
        <v>7</v>
      </c>
      <c r="F50" s="82"/>
      <c r="G50" s="44"/>
      <c r="H50" s="44"/>
      <c r="I50" s="150"/>
      <c r="J50" s="44"/>
      <c r="K50" s="44">
        <v>1.3888888888888889E-3</v>
      </c>
      <c r="L50" s="44">
        <f t="shared" si="8"/>
        <v>1.3888888888888889E-3</v>
      </c>
      <c r="M50" s="70"/>
      <c r="N50" s="60">
        <f>B50-C41</f>
        <v>2.1774305555555262E-2</v>
      </c>
      <c r="O50" s="1"/>
      <c r="P50" s="1"/>
      <c r="Q50" s="71"/>
      <c r="R50" s="72"/>
      <c r="S50" s="2"/>
      <c r="T50" s="1"/>
      <c r="U50" s="1"/>
      <c r="V50" s="1"/>
      <c r="W50" s="250"/>
      <c r="X50" s="263"/>
      <c r="Y50" s="263">
        <f t="shared" si="10"/>
        <v>88</v>
      </c>
    </row>
    <row r="51" spans="1:25" ht="16.05" customHeight="1">
      <c r="A51" s="25"/>
      <c r="B51" s="37">
        <f t="shared" si="9"/>
        <v>1.763545138888889</v>
      </c>
      <c r="C51" s="38">
        <f>SUM(B51,L49)</f>
        <v>1.7649340277777779</v>
      </c>
      <c r="D51" s="162">
        <v>10</v>
      </c>
      <c r="E51" s="164" t="s">
        <v>61</v>
      </c>
      <c r="F51" s="11" t="s">
        <v>61</v>
      </c>
      <c r="G51" s="44">
        <v>6.9444444444444447E-4</v>
      </c>
      <c r="H51" s="44">
        <v>4.0509259259259258E-4</v>
      </c>
      <c r="I51" s="150">
        <v>7.1701388888888889E-4</v>
      </c>
      <c r="J51" s="44">
        <v>1.4467592592592594E-3</v>
      </c>
      <c r="K51" s="44"/>
      <c r="L51" s="44">
        <f t="shared" si="8"/>
        <v>3.2633101851851851E-3</v>
      </c>
      <c r="M51" s="70"/>
      <c r="N51" s="1"/>
      <c r="O51" s="1"/>
      <c r="P51" s="1"/>
      <c r="Q51" s="71"/>
      <c r="R51" s="72"/>
      <c r="S51" s="2"/>
      <c r="T51" s="1"/>
      <c r="U51" s="42"/>
      <c r="V51" s="42"/>
      <c r="W51" s="250"/>
      <c r="X51" s="263">
        <v>8</v>
      </c>
      <c r="Y51" s="263">
        <f t="shared" si="10"/>
        <v>96</v>
      </c>
    </row>
    <row r="52" spans="1:25" ht="16.05" customHeight="1">
      <c r="A52" s="25"/>
      <c r="B52" s="37">
        <f t="shared" si="9"/>
        <v>1.7649340277777779</v>
      </c>
      <c r="C52" s="38">
        <f>SUM(B52,L51)</f>
        <v>1.768197337962963</v>
      </c>
      <c r="D52" s="163">
        <v>11</v>
      </c>
      <c r="E52" s="165" t="s">
        <v>67</v>
      </c>
      <c r="F52" s="8" t="s">
        <v>67</v>
      </c>
      <c r="G52" s="44">
        <v>6.9444444444444447E-4</v>
      </c>
      <c r="H52" s="44">
        <v>4.0509259259259258E-4</v>
      </c>
      <c r="I52" s="150">
        <v>8.7280092592592585E-4</v>
      </c>
      <c r="J52" s="44">
        <v>1.4467592592592594E-3</v>
      </c>
      <c r="K52" s="44"/>
      <c r="L52" s="44">
        <f t="shared" si="8"/>
        <v>3.4190972222222227E-3</v>
      </c>
      <c r="M52" s="70"/>
      <c r="N52" s="1"/>
      <c r="O52" s="1"/>
      <c r="P52" s="1"/>
      <c r="Q52" s="71"/>
      <c r="R52" s="72"/>
      <c r="S52" s="2"/>
      <c r="T52" s="1"/>
      <c r="U52" s="42"/>
      <c r="V52" s="42"/>
      <c r="W52" s="250"/>
      <c r="X52" s="263">
        <v>9</v>
      </c>
      <c r="Y52" s="263">
        <f t="shared" si="10"/>
        <v>105</v>
      </c>
    </row>
    <row r="53" spans="1:25" ht="16.05" customHeight="1">
      <c r="A53" s="25"/>
      <c r="B53" s="37">
        <f t="shared" si="9"/>
        <v>1.768197337962963</v>
      </c>
      <c r="C53" s="38">
        <f>SUM(B53,L52)</f>
        <v>1.7716164351851851</v>
      </c>
      <c r="D53" s="166" t="s">
        <v>188</v>
      </c>
      <c r="E53" s="166" t="s">
        <v>14</v>
      </c>
      <c r="F53" s="82"/>
      <c r="G53" s="44"/>
      <c r="H53" s="44"/>
      <c r="I53" s="150"/>
      <c r="J53" s="44"/>
      <c r="K53" s="44">
        <v>1.3888888888888889E-3</v>
      </c>
      <c r="L53" s="44">
        <f t="shared" si="8"/>
        <v>1.3888888888888889E-3</v>
      </c>
      <c r="M53" s="70"/>
      <c r="N53" s="60">
        <f>B53-C42</f>
        <v>2.4976388888888534E-2</v>
      </c>
      <c r="O53" s="1"/>
      <c r="P53" s="1"/>
      <c r="Q53" s="71"/>
      <c r="R53" s="72"/>
      <c r="S53" s="2"/>
      <c r="T53" s="1"/>
      <c r="U53" s="1"/>
      <c r="V53" s="1"/>
      <c r="W53" s="250"/>
      <c r="X53" s="263"/>
      <c r="Y53" s="263">
        <f t="shared" si="10"/>
        <v>105</v>
      </c>
    </row>
    <row r="54" spans="1:25" ht="16.05" customHeight="1">
      <c r="A54" s="25"/>
      <c r="B54" s="37">
        <f t="shared" si="9"/>
        <v>1.7716164351851851</v>
      </c>
      <c r="C54" s="38">
        <f>SUM(B54,L49)</f>
        <v>1.773005324074074</v>
      </c>
      <c r="D54" s="166" t="s">
        <v>189</v>
      </c>
      <c r="E54" s="166" t="s">
        <v>21</v>
      </c>
      <c r="F54" s="82"/>
      <c r="G54" s="44"/>
      <c r="H54" s="44"/>
      <c r="I54" s="150"/>
      <c r="J54" s="44"/>
      <c r="K54" s="44">
        <v>1.3888888888888889E-3</v>
      </c>
      <c r="L54" s="44">
        <f t="shared" si="8"/>
        <v>1.3888888888888889E-3</v>
      </c>
      <c r="M54" s="70"/>
      <c r="N54" s="60">
        <f>B54-C43</f>
        <v>2.5372453703703224E-2</v>
      </c>
      <c r="O54" s="1"/>
      <c r="P54" s="1"/>
      <c r="Q54" s="71"/>
      <c r="R54" s="72"/>
      <c r="S54" s="2"/>
      <c r="T54" s="1"/>
      <c r="U54" s="1"/>
      <c r="V54" s="1"/>
      <c r="W54" s="250"/>
      <c r="X54" s="263"/>
      <c r="Y54" s="263">
        <f t="shared" si="10"/>
        <v>105</v>
      </c>
    </row>
    <row r="55" spans="1:25" ht="16.05" customHeight="1">
      <c r="A55" s="25"/>
      <c r="B55" s="37">
        <f t="shared" si="9"/>
        <v>1.773005324074074</v>
      </c>
      <c r="C55" s="38">
        <f>SUM(B55,L50)</f>
        <v>1.7743942129629628</v>
      </c>
      <c r="D55" s="167">
        <v>12</v>
      </c>
      <c r="E55" s="168" t="s">
        <v>74</v>
      </c>
      <c r="F55" s="22" t="s">
        <v>74</v>
      </c>
      <c r="G55" s="44">
        <v>6.9444444444444447E-4</v>
      </c>
      <c r="H55" s="44">
        <v>2.8935185185185189E-4</v>
      </c>
      <c r="I55" s="150">
        <v>9.6979166666666665E-4</v>
      </c>
      <c r="J55" s="44">
        <v>1.0995370370370371E-3</v>
      </c>
      <c r="K55" s="44"/>
      <c r="L55" s="44">
        <f t="shared" si="8"/>
        <v>3.0531250000000003E-3</v>
      </c>
      <c r="M55" s="70"/>
      <c r="N55" s="1"/>
      <c r="O55" s="1"/>
      <c r="P55" s="1"/>
      <c r="Q55" s="71"/>
      <c r="R55" s="72"/>
      <c r="S55" s="2"/>
      <c r="T55" s="1"/>
      <c r="U55" s="42"/>
      <c r="V55" s="42"/>
      <c r="W55" s="250"/>
      <c r="X55" s="263">
        <v>10</v>
      </c>
      <c r="Y55" s="263">
        <f t="shared" si="10"/>
        <v>115</v>
      </c>
    </row>
    <row r="56" spans="1:25" ht="16.05" customHeight="1">
      <c r="A56" s="25"/>
      <c r="B56" s="37">
        <f t="shared" si="9"/>
        <v>1.7743942129629628</v>
      </c>
      <c r="C56" s="38">
        <f>SUM(B56,L53)</f>
        <v>1.7757831018518517</v>
      </c>
      <c r="D56" s="163">
        <v>13</v>
      </c>
      <c r="E56" s="165" t="s">
        <v>81</v>
      </c>
      <c r="F56" s="8" t="s">
        <v>81</v>
      </c>
      <c r="G56" s="44">
        <v>6.9444444444444447E-4</v>
      </c>
      <c r="H56" s="44">
        <v>2.8935185185185189E-4</v>
      </c>
      <c r="I56" s="150">
        <v>1.1888888888888889E-3</v>
      </c>
      <c r="J56" s="44">
        <v>1.0995370370370371E-3</v>
      </c>
      <c r="K56" s="44"/>
      <c r="L56" s="44">
        <f t="shared" si="8"/>
        <v>3.2722222222222224E-3</v>
      </c>
      <c r="M56" s="70"/>
      <c r="N56" s="1"/>
      <c r="O56" s="1"/>
      <c r="P56" s="1"/>
      <c r="Q56" s="71"/>
      <c r="R56" s="72"/>
      <c r="S56" s="2"/>
      <c r="T56" s="1"/>
      <c r="U56" s="42"/>
      <c r="V56" s="42"/>
      <c r="W56" s="250"/>
      <c r="X56" s="263">
        <v>7</v>
      </c>
      <c r="Y56" s="263">
        <f t="shared" si="10"/>
        <v>122</v>
      </c>
    </row>
    <row r="57" spans="1:25" ht="16.05" customHeight="1">
      <c r="A57" s="25"/>
      <c r="B57" s="37">
        <f t="shared" si="9"/>
        <v>1.7757831018518517</v>
      </c>
      <c r="C57" s="38">
        <f>SUM(B57,L54)</f>
        <v>1.7771719907407406</v>
      </c>
      <c r="D57" s="166" t="s">
        <v>190</v>
      </c>
      <c r="E57" s="166" t="s">
        <v>27</v>
      </c>
      <c r="F57" s="82"/>
      <c r="G57" s="44"/>
      <c r="H57" s="44"/>
      <c r="I57" s="150"/>
      <c r="J57" s="44"/>
      <c r="K57" s="44">
        <v>1.3888888888888889E-3</v>
      </c>
      <c r="L57" s="44">
        <f t="shared" si="8"/>
        <v>1.3888888888888889E-3</v>
      </c>
      <c r="M57" s="70"/>
      <c r="N57" s="60">
        <f>B57-C44</f>
        <v>2.6868402777777245E-2</v>
      </c>
      <c r="O57" s="1"/>
      <c r="P57" s="1"/>
      <c r="Q57" s="71"/>
      <c r="R57" s="72"/>
      <c r="S57" s="2"/>
      <c r="T57" s="1"/>
      <c r="U57" s="1"/>
      <c r="V57" s="1"/>
      <c r="W57" s="250"/>
      <c r="X57" s="263"/>
      <c r="Y57" s="263">
        <f t="shared" si="10"/>
        <v>122</v>
      </c>
    </row>
    <row r="58" spans="1:25" ht="16.05" customHeight="1">
      <c r="A58" s="25"/>
      <c r="B58" s="37">
        <f t="shared" si="9"/>
        <v>1.7771719907407406</v>
      </c>
      <c r="C58" s="38">
        <f>SUM(B58,L57)</f>
        <v>1.7785608796296295</v>
      </c>
      <c r="D58" s="166" t="s">
        <v>191</v>
      </c>
      <c r="E58" s="166" t="s">
        <v>34</v>
      </c>
      <c r="F58" s="82"/>
      <c r="G58" s="44"/>
      <c r="H58" s="44"/>
      <c r="I58" s="150"/>
      <c r="J58" s="44"/>
      <c r="K58" s="44">
        <v>1.3888888888888889E-3</v>
      </c>
      <c r="L58" s="44">
        <f t="shared" si="8"/>
        <v>1.3888888888888889E-3</v>
      </c>
      <c r="M58" s="70"/>
      <c r="N58" s="60">
        <f>B58-C45</f>
        <v>2.5450115740740298E-2</v>
      </c>
      <c r="O58" s="1"/>
      <c r="P58" s="1"/>
      <c r="Q58" s="1"/>
      <c r="R58" s="1"/>
      <c r="S58" s="2"/>
      <c r="T58" s="1"/>
      <c r="U58" s="1"/>
      <c r="V58" s="1"/>
      <c r="W58" s="250"/>
      <c r="X58" s="263"/>
      <c r="Y58" s="263">
        <f t="shared" si="10"/>
        <v>122</v>
      </c>
    </row>
    <row r="59" spans="1:25" ht="16.05" customHeight="1">
      <c r="A59" s="25"/>
      <c r="B59" s="37">
        <f t="shared" si="9"/>
        <v>1.7785608796296295</v>
      </c>
      <c r="C59" s="38">
        <f>SUM(B59,L58)</f>
        <v>1.7799497685185184</v>
      </c>
      <c r="D59" s="167">
        <v>14</v>
      </c>
      <c r="E59" s="168" t="s">
        <v>88</v>
      </c>
      <c r="F59" s="22" t="s">
        <v>88</v>
      </c>
      <c r="G59" s="44">
        <v>6.9444444444444447E-4</v>
      </c>
      <c r="H59" s="44">
        <v>1.7361111111111112E-4</v>
      </c>
      <c r="I59" s="150">
        <v>1.4332175925925925E-3</v>
      </c>
      <c r="J59" s="44">
        <v>1.0995370370370371E-3</v>
      </c>
      <c r="K59" s="44"/>
      <c r="L59" s="44">
        <f t="shared" si="8"/>
        <v>3.4008101851851855E-3</v>
      </c>
      <c r="M59" s="70"/>
      <c r="N59" s="1"/>
      <c r="O59" s="1"/>
      <c r="P59" s="1"/>
      <c r="Q59" s="1"/>
      <c r="R59" s="1"/>
      <c r="S59" s="2"/>
      <c r="T59" s="1"/>
      <c r="U59" s="42"/>
      <c r="V59" s="42"/>
      <c r="W59" s="250"/>
      <c r="X59" s="263">
        <v>10</v>
      </c>
      <c r="Y59" s="263">
        <f t="shared" si="10"/>
        <v>132</v>
      </c>
    </row>
    <row r="60" spans="1:25" ht="16.05" customHeight="1">
      <c r="A60" s="25"/>
      <c r="B60" s="37">
        <f t="shared" si="9"/>
        <v>1.7799497685185184</v>
      </c>
      <c r="C60" s="38">
        <f>SUM(B60,L55)</f>
        <v>1.7830028935185185</v>
      </c>
      <c r="D60" s="163">
        <v>15</v>
      </c>
      <c r="E60" s="165" t="s">
        <v>95</v>
      </c>
      <c r="F60" s="8" t="s">
        <v>95</v>
      </c>
      <c r="G60" s="44">
        <v>6.9444444444444447E-4</v>
      </c>
      <c r="H60" s="44">
        <v>1.7361111111111112E-4</v>
      </c>
      <c r="I60" s="150">
        <v>1.6438657407407409E-3</v>
      </c>
      <c r="J60" s="44">
        <v>1.0995370370370371E-3</v>
      </c>
      <c r="K60" s="44"/>
      <c r="L60" s="44">
        <f t="shared" si="8"/>
        <v>3.6114583333333337E-3</v>
      </c>
      <c r="M60" s="70"/>
      <c r="N60" s="1"/>
      <c r="O60" s="1"/>
      <c r="P60" s="1"/>
      <c r="Q60" s="1"/>
      <c r="R60" s="1"/>
      <c r="S60" s="2"/>
      <c r="T60" s="1"/>
      <c r="U60" s="42"/>
      <c r="V60" s="42"/>
      <c r="W60" s="250"/>
      <c r="X60" s="263">
        <v>8</v>
      </c>
      <c r="Y60" s="263">
        <f t="shared" si="10"/>
        <v>140</v>
      </c>
    </row>
    <row r="61" spans="1:25" ht="16.05" customHeight="1">
      <c r="A61" s="25"/>
      <c r="B61" s="37">
        <f t="shared" si="9"/>
        <v>1.7830028935185185</v>
      </c>
      <c r="C61" s="38">
        <f>SUM(B61,L56)</f>
        <v>1.7862751157407406</v>
      </c>
      <c r="D61" s="166" t="s">
        <v>192</v>
      </c>
      <c r="E61" s="166" t="s">
        <v>41</v>
      </c>
      <c r="F61" s="82"/>
      <c r="G61" s="44"/>
      <c r="H61" s="44"/>
      <c r="I61" s="150"/>
      <c r="J61" s="44"/>
      <c r="K61" s="44">
        <v>1.3888888888888889E-3</v>
      </c>
      <c r="L61" s="44">
        <f t="shared" si="8"/>
        <v>1.3888888888888889E-3</v>
      </c>
      <c r="M61" s="70"/>
      <c r="N61" s="60">
        <f>B61-C46</f>
        <v>2.8669444444444192E-2</v>
      </c>
      <c r="O61" s="1"/>
      <c r="P61" s="1"/>
      <c r="Q61" s="1"/>
      <c r="R61" s="1"/>
      <c r="S61" s="2"/>
      <c r="T61" s="1"/>
      <c r="U61" s="42"/>
      <c r="V61" s="42"/>
      <c r="W61" s="250"/>
      <c r="X61" s="263"/>
      <c r="Y61" s="263">
        <f t="shared" si="10"/>
        <v>140</v>
      </c>
    </row>
    <row r="62" spans="1:25" ht="16.05" customHeight="1">
      <c r="A62" s="25"/>
      <c r="B62" s="37">
        <f t="shared" si="9"/>
        <v>1.7862751157407406</v>
      </c>
      <c r="C62" s="38">
        <f>SUM(B62,L59)</f>
        <v>1.7896759259259258</v>
      </c>
      <c r="D62" s="166" t="s">
        <v>193</v>
      </c>
      <c r="E62" s="166" t="s">
        <v>47</v>
      </c>
      <c r="F62" s="82"/>
      <c r="G62" s="44"/>
      <c r="H62" s="44"/>
      <c r="I62" s="150"/>
      <c r="J62" s="44"/>
      <c r="K62" s="44">
        <v>1.3888888888888889E-3</v>
      </c>
      <c r="L62" s="44">
        <f t="shared" si="8"/>
        <v>1.3888888888888889E-3</v>
      </c>
      <c r="M62" s="70"/>
      <c r="N62" s="60">
        <f>B62-C47</f>
        <v>2.9205555555555263E-2</v>
      </c>
      <c r="O62" s="1"/>
      <c r="P62" s="1"/>
      <c r="Q62" s="1"/>
      <c r="R62" s="1"/>
      <c r="S62" s="2"/>
      <c r="T62" s="1"/>
      <c r="U62" s="1"/>
      <c r="V62" s="1"/>
      <c r="W62" s="250"/>
      <c r="X62" s="263"/>
      <c r="Y62" s="263">
        <f t="shared" si="10"/>
        <v>140</v>
      </c>
    </row>
    <row r="63" spans="1:25" ht="16.05" customHeight="1">
      <c r="A63" s="25"/>
      <c r="B63" s="37">
        <f t="shared" si="9"/>
        <v>1.7896759259259258</v>
      </c>
      <c r="C63" s="38">
        <f>SUM(B63,L60)</f>
        <v>1.7932873842592592</v>
      </c>
      <c r="D63" s="162">
        <v>16</v>
      </c>
      <c r="E63" s="164" t="s">
        <v>102</v>
      </c>
      <c r="F63" s="11" t="s">
        <v>102</v>
      </c>
      <c r="G63" s="44">
        <v>6.9444444444444447E-4</v>
      </c>
      <c r="H63" s="44">
        <v>1.7361111111111112E-4</v>
      </c>
      <c r="I63" s="150">
        <v>1.9556712962962961E-3</v>
      </c>
      <c r="J63" s="44">
        <v>1.0995370370370371E-3</v>
      </c>
      <c r="K63" s="44"/>
      <c r="L63" s="44">
        <f t="shared" si="8"/>
        <v>3.9232638888888885E-3</v>
      </c>
      <c r="M63" s="70"/>
      <c r="N63" s="1"/>
      <c r="O63" s="1"/>
      <c r="P63" s="1"/>
      <c r="Q63" s="1"/>
      <c r="R63" s="1"/>
      <c r="S63" s="2"/>
      <c r="T63" s="1"/>
      <c r="U63" s="1"/>
      <c r="V63" s="1"/>
      <c r="W63" s="250"/>
      <c r="X63" s="263">
        <v>6</v>
      </c>
      <c r="Y63" s="263">
        <f t="shared" si="10"/>
        <v>146</v>
      </c>
    </row>
    <row r="64" spans="1:25" ht="16.05" customHeight="1">
      <c r="A64" s="25"/>
      <c r="B64" s="37">
        <f t="shared" si="9"/>
        <v>1.7932873842592592</v>
      </c>
      <c r="C64" s="38">
        <f>SUM(B64,L61)</f>
        <v>1.794676273148148</v>
      </c>
      <c r="D64" s="163">
        <v>17</v>
      </c>
      <c r="E64" s="165" t="s">
        <v>107</v>
      </c>
      <c r="F64" s="8" t="s">
        <v>107</v>
      </c>
      <c r="G64" s="44">
        <v>6.9444444444444447E-4</v>
      </c>
      <c r="H64" s="44">
        <v>1.7361111111111112E-4</v>
      </c>
      <c r="I64" s="150">
        <v>2.7193287037037034E-3</v>
      </c>
      <c r="J64" s="44">
        <v>1.0995370370370371E-3</v>
      </c>
      <c r="K64" s="44"/>
      <c r="L64" s="44">
        <f t="shared" si="8"/>
        <v>4.6869212962962958E-3</v>
      </c>
      <c r="M64" s="70"/>
      <c r="N64" s="1"/>
      <c r="O64" s="1"/>
      <c r="P64" s="1"/>
      <c r="Q64" s="1"/>
      <c r="R64" s="1"/>
      <c r="S64" s="2"/>
      <c r="T64" s="1"/>
      <c r="U64" s="1"/>
      <c r="V64" s="1"/>
      <c r="W64" s="250"/>
      <c r="X64" s="263">
        <v>9</v>
      </c>
      <c r="Y64" s="263">
        <f t="shared" si="10"/>
        <v>155</v>
      </c>
    </row>
    <row r="65" spans="1:25" ht="16.05" customHeight="1">
      <c r="A65" s="25"/>
      <c r="B65" s="37">
        <f t="shared" si="9"/>
        <v>1.794676273148148</v>
      </c>
      <c r="C65" s="38">
        <f>SUM(B65,L62)</f>
        <v>1.7960651620370369</v>
      </c>
      <c r="D65" s="166" t="s">
        <v>194</v>
      </c>
      <c r="E65" s="166" t="s">
        <v>54</v>
      </c>
      <c r="F65" s="82"/>
      <c r="G65" s="44"/>
      <c r="H65" s="44"/>
      <c r="I65" s="150"/>
      <c r="J65" s="44"/>
      <c r="K65" s="44">
        <v>1.3888888888888889E-3</v>
      </c>
      <c r="L65" s="44">
        <f t="shared" si="8"/>
        <v>1.3888888888888889E-3</v>
      </c>
      <c r="M65" s="70"/>
      <c r="N65" s="60">
        <f>B65-C48</f>
        <v>3.3908912037036831E-2</v>
      </c>
      <c r="O65" s="1"/>
      <c r="P65" s="1"/>
      <c r="Q65" s="1"/>
      <c r="R65" s="1"/>
      <c r="S65" s="2"/>
      <c r="T65" s="1"/>
      <c r="U65" s="1"/>
      <c r="V65" s="1"/>
      <c r="W65" s="250"/>
      <c r="X65" s="263"/>
      <c r="Y65" s="263">
        <f t="shared" si="10"/>
        <v>155</v>
      </c>
    </row>
    <row r="66" spans="1:25" ht="16.05" customHeight="1">
      <c r="A66" s="25"/>
      <c r="B66" s="37">
        <f t="shared" si="9"/>
        <v>1.7960651620370369</v>
      </c>
      <c r="C66" s="38">
        <f>SUM(B66,L65)</f>
        <v>1.7974540509259258</v>
      </c>
      <c r="D66" s="166" t="s">
        <v>195</v>
      </c>
      <c r="E66" s="166" t="s">
        <v>61</v>
      </c>
      <c r="F66" s="82"/>
      <c r="G66" s="44"/>
      <c r="H66" s="44"/>
      <c r="I66" s="150"/>
      <c r="J66" s="44"/>
      <c r="K66" s="44">
        <v>1.3888888888888889E-3</v>
      </c>
      <c r="L66" s="44">
        <f t="shared" si="8"/>
        <v>1.3888888888888889E-3</v>
      </c>
      <c r="M66" s="70"/>
      <c r="N66" s="60">
        <f>B66-C51</f>
        <v>3.1131134259259063E-2</v>
      </c>
      <c r="O66" s="1"/>
      <c r="P66" s="1"/>
      <c r="Q66" s="1"/>
      <c r="R66" s="1"/>
      <c r="S66" s="2"/>
      <c r="T66" s="1"/>
      <c r="U66" s="1"/>
      <c r="V66" s="1"/>
      <c r="W66" s="250"/>
      <c r="X66" s="263"/>
      <c r="Y66" s="263">
        <f t="shared" si="10"/>
        <v>155</v>
      </c>
    </row>
    <row r="67" spans="1:25" ht="16.05" customHeight="1">
      <c r="A67" s="25"/>
      <c r="B67" s="37">
        <f t="shared" si="9"/>
        <v>1.7974540509259258</v>
      </c>
      <c r="C67" s="38">
        <f>SUM(B67,L66)</f>
        <v>1.7988429398148147</v>
      </c>
      <c r="D67" s="167">
        <v>18</v>
      </c>
      <c r="E67" s="168" t="s">
        <v>114</v>
      </c>
      <c r="F67" s="22" t="s">
        <v>114</v>
      </c>
      <c r="G67" s="44">
        <v>6.9444444444444447E-4</v>
      </c>
      <c r="H67" s="44">
        <v>3.4722222222222224E-4</v>
      </c>
      <c r="I67" s="150">
        <v>3.3842592592592588E-4</v>
      </c>
      <c r="J67" s="44">
        <v>1.4467592592592594E-3</v>
      </c>
      <c r="K67" s="44"/>
      <c r="L67" s="44">
        <f t="shared" si="8"/>
        <v>2.8268518518518521E-3</v>
      </c>
      <c r="M67" s="70"/>
      <c r="N67" s="1"/>
      <c r="O67" s="1"/>
      <c r="P67" s="1"/>
      <c r="Q67" s="1"/>
      <c r="R67" s="1"/>
      <c r="S67" s="2"/>
      <c r="T67" s="1"/>
      <c r="U67" s="1"/>
      <c r="V67" s="1"/>
      <c r="W67" s="250"/>
      <c r="X67" s="263">
        <v>10</v>
      </c>
      <c r="Y67" s="287">
        <f t="shared" si="10"/>
        <v>165</v>
      </c>
    </row>
    <row r="68" spans="1:25" ht="16.05" customHeight="1">
      <c r="A68" s="25"/>
      <c r="B68" s="37">
        <f t="shared" si="9"/>
        <v>1.7988429398148147</v>
      </c>
      <c r="C68" s="38">
        <f>SUM(B68,L69)</f>
        <v>1.8002318287037036</v>
      </c>
      <c r="D68" s="163">
        <v>19</v>
      </c>
      <c r="E68" s="165" t="s">
        <v>121</v>
      </c>
      <c r="F68" s="8" t="s">
        <v>121</v>
      </c>
      <c r="G68" s="44">
        <v>6.9444444444444447E-4</v>
      </c>
      <c r="H68" s="44">
        <v>3.4722222222222224E-4</v>
      </c>
      <c r="I68" s="150">
        <v>3.9745370370370374E-4</v>
      </c>
      <c r="J68" s="44">
        <v>1.4467592592592594E-3</v>
      </c>
      <c r="K68" s="44"/>
      <c r="L68" s="44">
        <f t="shared" si="8"/>
        <v>2.8858796296296297E-3</v>
      </c>
      <c r="M68" s="70"/>
      <c r="N68" s="1"/>
      <c r="O68" s="1"/>
      <c r="P68" s="1"/>
      <c r="Q68" s="1"/>
      <c r="R68" s="1"/>
      <c r="S68" s="2"/>
      <c r="T68" s="1"/>
      <c r="U68" s="1"/>
      <c r="V68" s="1"/>
      <c r="W68" s="250"/>
      <c r="X68" s="263">
        <v>6</v>
      </c>
      <c r="Y68" s="263">
        <f t="shared" si="10"/>
        <v>171</v>
      </c>
    </row>
    <row r="69" spans="1:25" ht="16.05" customHeight="1">
      <c r="A69" s="25"/>
      <c r="B69" s="37">
        <f t="shared" si="9"/>
        <v>1.8002318287037036</v>
      </c>
      <c r="C69" s="38">
        <f>SUM(B69,L63)</f>
        <v>1.8041550925925924</v>
      </c>
      <c r="D69" s="166" t="s">
        <v>196</v>
      </c>
      <c r="E69" s="166" t="s">
        <v>67</v>
      </c>
      <c r="F69" s="82"/>
      <c r="G69" s="44"/>
      <c r="H69" s="44"/>
      <c r="I69" s="150"/>
      <c r="J69" s="44"/>
      <c r="K69" s="44">
        <v>1.3888888888888889E-3</v>
      </c>
      <c r="L69" s="44">
        <f t="shared" si="8"/>
        <v>1.3888888888888889E-3</v>
      </c>
      <c r="M69" s="70"/>
      <c r="N69" s="60">
        <f>B69-C52</f>
        <v>3.2034490740740607E-2</v>
      </c>
      <c r="O69" s="1"/>
      <c r="P69" s="1"/>
      <c r="Q69" s="1"/>
      <c r="R69" s="1"/>
      <c r="S69" s="2"/>
      <c r="T69" s="1"/>
      <c r="U69" s="1"/>
      <c r="V69" s="1"/>
      <c r="W69" s="250"/>
      <c r="X69" s="263"/>
      <c r="Y69" s="263">
        <f t="shared" si="10"/>
        <v>171</v>
      </c>
    </row>
    <row r="70" spans="1:25" ht="16.05" customHeight="1">
      <c r="A70" s="25"/>
      <c r="B70" s="37">
        <f t="shared" si="9"/>
        <v>1.8041550925925924</v>
      </c>
      <c r="C70" s="38">
        <f>SUM(B70,L64)</f>
        <v>1.8088420138888888</v>
      </c>
      <c r="D70" s="166" t="s">
        <v>197</v>
      </c>
      <c r="E70" s="166" t="s">
        <v>74</v>
      </c>
      <c r="F70" s="82"/>
      <c r="G70" s="83"/>
      <c r="H70" s="84"/>
      <c r="I70" s="150"/>
      <c r="J70" s="44"/>
      <c r="K70" s="44">
        <v>1.3888888888888889E-3</v>
      </c>
      <c r="L70" s="44">
        <f t="shared" si="8"/>
        <v>1.3888888888888889E-3</v>
      </c>
      <c r="M70" s="70"/>
      <c r="N70" s="60">
        <f>B70-C55</f>
        <v>2.9760879629629589E-2</v>
      </c>
      <c r="O70" s="1"/>
      <c r="P70" s="1"/>
      <c r="Q70" s="1"/>
      <c r="R70" s="1"/>
      <c r="S70" s="2"/>
      <c r="T70" s="1"/>
      <c r="U70" s="1"/>
      <c r="V70" s="1"/>
      <c r="W70" s="250"/>
      <c r="X70" s="263"/>
      <c r="Y70" s="263">
        <f t="shared" si="10"/>
        <v>171</v>
      </c>
    </row>
    <row r="71" spans="1:25" ht="16.05" customHeight="1">
      <c r="A71" s="25"/>
      <c r="B71" s="37">
        <f t="shared" si="9"/>
        <v>1.8088420138888888</v>
      </c>
      <c r="C71" s="38">
        <f>SUM(B71,L67)</f>
        <v>1.8116688657407407</v>
      </c>
      <c r="D71" s="167">
        <v>20</v>
      </c>
      <c r="E71" s="168" t="s">
        <v>128</v>
      </c>
      <c r="F71" s="22" t="s">
        <v>128</v>
      </c>
      <c r="G71" s="44">
        <v>6.9444444444444447E-4</v>
      </c>
      <c r="H71" s="44">
        <v>1.7361111111111112E-4</v>
      </c>
      <c r="I71" s="150">
        <v>3.0879629629629627E-4</v>
      </c>
      <c r="J71" s="44">
        <v>1.0995370370370371E-3</v>
      </c>
      <c r="K71" s="44"/>
      <c r="L71" s="44">
        <f t="shared" si="8"/>
        <v>2.276388888888889E-3</v>
      </c>
      <c r="M71" s="70"/>
      <c r="N71" s="1"/>
      <c r="O71" s="1"/>
      <c r="P71" s="1"/>
      <c r="Q71" s="1"/>
      <c r="R71" s="1"/>
      <c r="S71" s="2"/>
      <c r="T71" s="1"/>
      <c r="U71" s="1"/>
      <c r="V71" s="1"/>
      <c r="W71" s="250"/>
      <c r="X71" s="263">
        <v>10</v>
      </c>
      <c r="Y71" s="263">
        <f t="shared" si="10"/>
        <v>181</v>
      </c>
    </row>
    <row r="72" spans="1:25" ht="16.05" customHeight="1">
      <c r="A72" s="25"/>
      <c r="B72" s="37">
        <f t="shared" si="9"/>
        <v>1.8116688657407407</v>
      </c>
      <c r="C72" s="38">
        <f>SUM(B72,L68)</f>
        <v>1.8145547453703703</v>
      </c>
      <c r="D72" s="163">
        <v>21</v>
      </c>
      <c r="E72" s="165" t="s">
        <v>134</v>
      </c>
      <c r="F72" s="8" t="s">
        <v>134</v>
      </c>
      <c r="G72" s="44">
        <v>6.9444444444444447E-4</v>
      </c>
      <c r="H72" s="44">
        <v>1.7361111111111112E-4</v>
      </c>
      <c r="I72" s="150">
        <v>3.5694444444444445E-4</v>
      </c>
      <c r="J72" s="44">
        <v>1.0995370370370371E-3</v>
      </c>
      <c r="K72" s="44"/>
      <c r="L72" s="44">
        <f t="shared" ref="L72:L89" si="11">SUM(G72:K72)</f>
        <v>2.3245370370370373E-3</v>
      </c>
      <c r="M72" s="70"/>
      <c r="N72" s="1"/>
      <c r="O72" s="1"/>
      <c r="P72" s="1"/>
      <c r="Q72" s="1"/>
      <c r="R72" s="1"/>
      <c r="S72" s="2"/>
      <c r="T72" s="1"/>
      <c r="U72" s="1"/>
      <c r="V72" s="1"/>
      <c r="W72" s="250"/>
      <c r="X72" s="263">
        <v>9</v>
      </c>
      <c r="Y72" s="263">
        <f t="shared" si="10"/>
        <v>190</v>
      </c>
    </row>
    <row r="73" spans="1:25" ht="16.05" customHeight="1">
      <c r="A73" s="25"/>
      <c r="B73" s="37">
        <f t="shared" ref="B73:B89" si="12">C72</f>
        <v>1.8145547453703703</v>
      </c>
      <c r="C73" s="38">
        <f>SUM(B73,L70)</f>
        <v>1.8159436342592592</v>
      </c>
      <c r="D73" s="166" t="s">
        <v>198</v>
      </c>
      <c r="E73" s="166" t="s">
        <v>81</v>
      </c>
      <c r="F73" s="82"/>
      <c r="G73" s="44"/>
      <c r="H73" s="44"/>
      <c r="I73" s="150"/>
      <c r="J73" s="44"/>
      <c r="K73" s="44">
        <v>1.3888888888888889E-3</v>
      </c>
      <c r="L73" s="44">
        <f t="shared" si="11"/>
        <v>1.3888888888888889E-3</v>
      </c>
      <c r="M73" s="70"/>
      <c r="N73" s="60">
        <f>B75-C57</f>
        <v>4.0160532407407468E-2</v>
      </c>
      <c r="O73" s="1"/>
      <c r="P73" s="1"/>
      <c r="Q73" s="1"/>
      <c r="R73" s="1"/>
      <c r="S73" s="2"/>
      <c r="T73" s="1"/>
      <c r="U73" s="1"/>
      <c r="V73" s="1"/>
      <c r="W73" s="250"/>
      <c r="X73" s="263"/>
      <c r="Y73" s="263">
        <f t="shared" si="10"/>
        <v>190</v>
      </c>
    </row>
    <row r="74" spans="1:25" ht="16.05" customHeight="1">
      <c r="A74" s="25"/>
      <c r="B74" s="37">
        <f t="shared" si="12"/>
        <v>1.8159436342592592</v>
      </c>
      <c r="C74" s="38">
        <f>SUM(B74,L62)</f>
        <v>1.8173325231481481</v>
      </c>
      <c r="D74" s="166" t="s">
        <v>199</v>
      </c>
      <c r="E74" s="166" t="s">
        <v>88</v>
      </c>
      <c r="F74" s="82"/>
      <c r="G74" s="44"/>
      <c r="H74" s="44"/>
      <c r="I74" s="150"/>
      <c r="J74" s="44"/>
      <c r="K74" s="44">
        <v>1.3888888888888889E-3</v>
      </c>
      <c r="L74" s="44">
        <f t="shared" si="11"/>
        <v>1.3888888888888889E-3</v>
      </c>
      <c r="M74" s="70"/>
      <c r="N74" s="60">
        <f>B74-C59</f>
        <v>3.5993865740740816E-2</v>
      </c>
      <c r="O74" s="1"/>
      <c r="P74" s="1"/>
      <c r="Q74" s="1"/>
      <c r="R74" s="1"/>
      <c r="S74" s="2"/>
      <c r="T74" s="1"/>
      <c r="U74" s="1"/>
      <c r="V74" s="1"/>
      <c r="W74" s="250"/>
      <c r="X74" s="263"/>
      <c r="Y74" s="263">
        <f t="shared" si="10"/>
        <v>190</v>
      </c>
    </row>
    <row r="75" spans="1:25" ht="16.05" customHeight="1">
      <c r="A75" s="25"/>
      <c r="B75" s="37">
        <f t="shared" si="12"/>
        <v>1.8173325231481481</v>
      </c>
      <c r="C75" s="38">
        <f>SUM(B75,L59)</f>
        <v>1.8207333333333333</v>
      </c>
      <c r="D75" s="167">
        <v>22</v>
      </c>
      <c r="E75" s="168" t="s">
        <v>138</v>
      </c>
      <c r="F75" s="22" t="s">
        <v>138</v>
      </c>
      <c r="G75" s="44">
        <v>6.9444444444444447E-4</v>
      </c>
      <c r="H75" s="44">
        <v>2.8935185185185189E-4</v>
      </c>
      <c r="I75" s="150">
        <v>8.7013888888888894E-4</v>
      </c>
      <c r="J75" s="44">
        <v>1.0995370370370371E-3</v>
      </c>
      <c r="K75" s="44"/>
      <c r="L75" s="44">
        <f t="shared" si="11"/>
        <v>2.9534722222222228E-3</v>
      </c>
      <c r="M75" s="70"/>
      <c r="N75" s="1"/>
      <c r="O75" s="1"/>
      <c r="P75" s="1"/>
      <c r="Q75" s="1"/>
      <c r="R75" s="1"/>
      <c r="S75" s="2"/>
      <c r="T75" s="1"/>
      <c r="U75" s="42"/>
      <c r="V75" s="42"/>
      <c r="W75" s="250"/>
      <c r="X75" s="263">
        <v>10</v>
      </c>
      <c r="Y75" s="263">
        <f t="shared" si="10"/>
        <v>200</v>
      </c>
    </row>
    <row r="76" spans="1:25" ht="16.05" customHeight="1">
      <c r="A76" s="25"/>
      <c r="B76" s="37">
        <f t="shared" si="12"/>
        <v>1.8207333333333333</v>
      </c>
      <c r="C76" s="38">
        <f>SUM(B76,L60)</f>
        <v>1.8243447916666666</v>
      </c>
      <c r="D76" s="163">
        <v>23</v>
      </c>
      <c r="E76" s="165" t="s">
        <v>141</v>
      </c>
      <c r="F76" s="8" t="s">
        <v>141</v>
      </c>
      <c r="G76" s="44">
        <v>6.9444444444444447E-4</v>
      </c>
      <c r="H76" s="44">
        <v>2.8935185185185189E-4</v>
      </c>
      <c r="I76" s="150">
        <v>1.0228009259259259E-3</v>
      </c>
      <c r="J76" s="44">
        <v>1.0995370370370371E-3</v>
      </c>
      <c r="K76" s="44"/>
      <c r="L76" s="44">
        <f t="shared" si="11"/>
        <v>3.106134259259259E-3</v>
      </c>
      <c r="M76" s="70"/>
      <c r="N76" s="1"/>
      <c r="O76" s="1"/>
      <c r="P76" s="1"/>
      <c r="Q76" s="1"/>
      <c r="R76" s="1"/>
      <c r="S76" s="2"/>
      <c r="T76" s="1"/>
      <c r="U76" s="42"/>
      <c r="V76" s="42"/>
      <c r="W76" s="250"/>
      <c r="X76" s="263">
        <v>7</v>
      </c>
      <c r="Y76" s="263">
        <f t="shared" si="10"/>
        <v>207</v>
      </c>
    </row>
    <row r="77" spans="1:25" ht="16.05" customHeight="1">
      <c r="A77" s="25"/>
      <c r="B77" s="37">
        <f t="shared" si="12"/>
        <v>1.8243447916666666</v>
      </c>
      <c r="C77" s="38">
        <f>SUM(B77,L65)</f>
        <v>1.8257336805555555</v>
      </c>
      <c r="D77" s="166" t="s">
        <v>200</v>
      </c>
      <c r="E77" s="166" t="s">
        <v>95</v>
      </c>
      <c r="F77" s="82"/>
      <c r="G77" s="44"/>
      <c r="H77" s="44"/>
      <c r="I77" s="150"/>
      <c r="J77" s="44"/>
      <c r="K77" s="44">
        <v>1.3888888888888889E-3</v>
      </c>
      <c r="L77" s="44">
        <f t="shared" si="11"/>
        <v>1.3888888888888889E-3</v>
      </c>
      <c r="M77" s="70"/>
      <c r="N77" s="60">
        <f>B77-C60</f>
        <v>4.1341898148148148E-2</v>
      </c>
      <c r="O77" s="1"/>
      <c r="P77" s="1"/>
      <c r="Q77" s="1"/>
      <c r="R77" s="1"/>
      <c r="S77" s="2"/>
      <c r="T77" s="1"/>
      <c r="U77" s="1"/>
      <c r="V77" s="1"/>
      <c r="W77" s="250"/>
      <c r="X77" s="263"/>
      <c r="Y77" s="263">
        <f t="shared" si="10"/>
        <v>207</v>
      </c>
    </row>
    <row r="78" spans="1:25" ht="16.05" customHeight="1">
      <c r="A78" s="25"/>
      <c r="B78" s="37">
        <f t="shared" si="12"/>
        <v>1.8257336805555555</v>
      </c>
      <c r="C78" s="38">
        <f>SUM(B78,L66)</f>
        <v>1.8271225694444444</v>
      </c>
      <c r="D78" s="166" t="s">
        <v>201</v>
      </c>
      <c r="E78" s="166" t="s">
        <v>102</v>
      </c>
      <c r="F78" s="82"/>
      <c r="G78" s="44"/>
      <c r="H78" s="44"/>
      <c r="I78" s="150"/>
      <c r="J78" s="44"/>
      <c r="K78" s="44">
        <v>1.3888888888888889E-3</v>
      </c>
      <c r="L78" s="44">
        <f t="shared" si="11"/>
        <v>1.3888888888888889E-3</v>
      </c>
      <c r="M78" s="70"/>
      <c r="N78" s="60">
        <f>B80-C63</f>
        <v>3.522407407407413E-2</v>
      </c>
      <c r="O78" s="1"/>
      <c r="P78" s="1"/>
      <c r="Q78" s="1"/>
      <c r="R78" s="1"/>
      <c r="S78" s="2"/>
      <c r="T78" s="1"/>
      <c r="U78" s="1"/>
      <c r="V78" s="1"/>
      <c r="W78" s="250"/>
      <c r="X78" s="263"/>
      <c r="Y78" s="263">
        <f t="shared" si="10"/>
        <v>207</v>
      </c>
    </row>
    <row r="79" spans="1:25" ht="16.05" customHeight="1">
      <c r="A79" s="25"/>
      <c r="B79" s="37">
        <f t="shared" si="12"/>
        <v>1.8271225694444444</v>
      </c>
      <c r="C79" s="38">
        <f>SUM(B79,L69)</f>
        <v>1.8285114583333333</v>
      </c>
      <c r="D79" s="162">
        <v>24</v>
      </c>
      <c r="E79" s="164" t="s">
        <v>144</v>
      </c>
      <c r="F79" s="82"/>
      <c r="G79" s="44">
        <v>6.9444444444444447E-4</v>
      </c>
      <c r="H79" s="44">
        <v>2.8935185185185189E-4</v>
      </c>
      <c r="I79" s="150">
        <v>1.3533564814814814E-3</v>
      </c>
      <c r="J79" s="44">
        <v>1.2152777777777778E-3</v>
      </c>
      <c r="K79" s="44"/>
      <c r="L79" s="44">
        <f t="shared" si="11"/>
        <v>3.5524305555555556E-3</v>
      </c>
      <c r="M79" s="70"/>
      <c r="N79" s="1"/>
      <c r="O79" s="1"/>
      <c r="P79" s="1"/>
      <c r="Q79" s="1"/>
      <c r="R79" s="1"/>
      <c r="S79" s="2"/>
      <c r="T79" s="1"/>
      <c r="U79" s="1"/>
      <c r="V79" s="1"/>
      <c r="W79" s="250"/>
      <c r="X79" s="263">
        <v>7</v>
      </c>
      <c r="Y79" s="263">
        <f t="shared" si="10"/>
        <v>214</v>
      </c>
    </row>
    <row r="80" spans="1:25" ht="16.05" customHeight="1">
      <c r="A80" s="25"/>
      <c r="B80" s="37">
        <f t="shared" si="12"/>
        <v>1.8285114583333333</v>
      </c>
      <c r="C80" s="38">
        <f>SUM(B80,L63)</f>
        <v>1.8324347222222221</v>
      </c>
      <c r="D80" s="163">
        <v>25</v>
      </c>
      <c r="E80" s="165" t="s">
        <v>146</v>
      </c>
      <c r="F80" s="82"/>
      <c r="G80" s="44">
        <v>6.9444444444444447E-4</v>
      </c>
      <c r="H80" s="44">
        <v>2.8935185185185189E-4</v>
      </c>
      <c r="I80" s="150">
        <v>1.5282407407407408E-3</v>
      </c>
      <c r="J80" s="44">
        <v>1.2152777777777778E-3</v>
      </c>
      <c r="K80" s="44"/>
      <c r="L80" s="44">
        <f t="shared" si="11"/>
        <v>3.7273148148148152E-3</v>
      </c>
      <c r="M80" s="70"/>
      <c r="N80" s="1"/>
      <c r="O80" s="1"/>
      <c r="P80" s="1"/>
      <c r="Q80" s="1"/>
      <c r="R80" s="1"/>
      <c r="S80" s="2"/>
      <c r="T80" s="1"/>
      <c r="U80" s="42"/>
      <c r="V80" s="42"/>
      <c r="W80" s="250"/>
      <c r="X80" s="263">
        <v>6</v>
      </c>
      <c r="Y80" s="287">
        <f t="shared" si="10"/>
        <v>220</v>
      </c>
    </row>
    <row r="81" spans="1:25" ht="16.05" customHeight="1">
      <c r="A81" s="25"/>
      <c r="B81" s="37">
        <f t="shared" si="12"/>
        <v>1.8324347222222221</v>
      </c>
      <c r="C81" s="38">
        <f>SUM(B81,L64)</f>
        <v>1.8371216435185185</v>
      </c>
      <c r="D81" s="166" t="s">
        <v>202</v>
      </c>
      <c r="E81" s="166" t="s">
        <v>107</v>
      </c>
      <c r="F81" s="85"/>
      <c r="G81" s="44"/>
      <c r="H81" s="44"/>
      <c r="I81" s="150"/>
      <c r="J81" s="44"/>
      <c r="K81" s="44">
        <v>1.3888888888888889E-3</v>
      </c>
      <c r="L81" s="44">
        <f t="shared" si="11"/>
        <v>1.3888888888888889E-3</v>
      </c>
      <c r="M81" s="70"/>
      <c r="N81" s="60">
        <f>B81-C64</f>
        <v>3.7758449074074107E-2</v>
      </c>
      <c r="O81" s="1"/>
      <c r="P81" s="1"/>
      <c r="Q81" s="1"/>
      <c r="R81" s="1"/>
      <c r="S81" s="2"/>
      <c r="T81" s="1"/>
      <c r="U81" s="42"/>
      <c r="V81" s="42"/>
      <c r="W81" s="1"/>
      <c r="X81" s="68"/>
      <c r="Y81" s="68"/>
    </row>
    <row r="82" spans="1:25" ht="16.05" customHeight="1">
      <c r="A82" s="25"/>
      <c r="B82" s="37">
        <f t="shared" si="12"/>
        <v>1.8371216435185185</v>
      </c>
      <c r="C82" s="38">
        <f>SUM(B82,L70)</f>
        <v>1.8385105324074074</v>
      </c>
      <c r="D82" s="166" t="s">
        <v>203</v>
      </c>
      <c r="E82" s="166" t="s">
        <v>114</v>
      </c>
      <c r="F82" s="82"/>
      <c r="G82" s="44"/>
      <c r="H82" s="44"/>
      <c r="I82" s="150"/>
      <c r="J82" s="44"/>
      <c r="K82" s="44">
        <v>1.3888888888888889E-3</v>
      </c>
      <c r="L82" s="44">
        <f t="shared" si="11"/>
        <v>1.3888888888888889E-3</v>
      </c>
      <c r="M82" s="70"/>
      <c r="N82" s="60">
        <f>B82-C67</f>
        <v>3.8278703703703787E-2</v>
      </c>
      <c r="O82" s="1"/>
      <c r="P82" s="1"/>
      <c r="Q82" s="1"/>
      <c r="R82" s="1"/>
      <c r="S82" s="2"/>
      <c r="T82" s="1"/>
      <c r="U82" s="1"/>
      <c r="V82" s="1"/>
      <c r="W82" s="1"/>
      <c r="X82" s="1"/>
      <c r="Y82" s="1"/>
    </row>
    <row r="83" spans="1:25" ht="16.05" customHeight="1">
      <c r="A83" s="25"/>
      <c r="B83" s="37">
        <f t="shared" si="12"/>
        <v>1.8385105324074074</v>
      </c>
      <c r="C83" s="38">
        <f>SUM(B83,L73)</f>
        <v>1.8398994212962962</v>
      </c>
      <c r="D83" s="166" t="s">
        <v>204</v>
      </c>
      <c r="E83" s="166" t="s">
        <v>121</v>
      </c>
      <c r="F83" s="82"/>
      <c r="G83" s="44"/>
      <c r="H83" s="44"/>
      <c r="I83" s="150"/>
      <c r="J83" s="44"/>
      <c r="K83" s="44">
        <v>1.3888888888888889E-3</v>
      </c>
      <c r="L83" s="44">
        <f t="shared" si="11"/>
        <v>1.3888888888888889E-3</v>
      </c>
      <c r="M83" s="70"/>
      <c r="N83" s="60">
        <f>B83-C68</f>
        <v>3.8278703703703787E-2</v>
      </c>
      <c r="O83" s="1"/>
      <c r="P83" s="1"/>
      <c r="Q83" s="1"/>
      <c r="R83" s="1"/>
      <c r="S83" s="2"/>
      <c r="T83" s="1"/>
      <c r="U83" s="1"/>
      <c r="V83" s="1"/>
      <c r="W83" s="1"/>
      <c r="X83" s="1"/>
      <c r="Y83" s="1"/>
    </row>
    <row r="84" spans="1:25" ht="16.05" customHeight="1">
      <c r="A84" s="25"/>
      <c r="B84" s="37">
        <f t="shared" si="12"/>
        <v>1.8398994212962962</v>
      </c>
      <c r="C84" s="38">
        <f>SUM(B84,L67)</f>
        <v>1.8427262731481482</v>
      </c>
      <c r="D84" s="166" t="s">
        <v>205</v>
      </c>
      <c r="E84" s="166" t="s">
        <v>128</v>
      </c>
      <c r="F84" s="82"/>
      <c r="G84" s="44"/>
      <c r="H84" s="44"/>
      <c r="I84" s="150"/>
      <c r="J84" s="44"/>
      <c r="K84" s="44">
        <v>1.3888888888888889E-3</v>
      </c>
      <c r="L84" s="44">
        <f t="shared" si="11"/>
        <v>1.3888888888888889E-3</v>
      </c>
      <c r="M84" s="70"/>
      <c r="N84" s="60">
        <f>B84-C71</f>
        <v>2.8230555555555537E-2</v>
      </c>
      <c r="O84" s="1"/>
      <c r="P84" s="1"/>
      <c r="Q84" s="1"/>
      <c r="R84" s="1"/>
      <c r="S84" s="2"/>
      <c r="T84" s="1"/>
      <c r="U84" s="42"/>
      <c r="V84" s="42"/>
      <c r="W84" s="1"/>
      <c r="X84" s="1"/>
      <c r="Y84" s="1"/>
    </row>
    <row r="85" spans="1:25" ht="16.05" customHeight="1">
      <c r="A85" s="25"/>
      <c r="B85" s="37">
        <f t="shared" si="12"/>
        <v>1.8427262731481482</v>
      </c>
      <c r="C85" s="38">
        <f>SUM(B85,L68)</f>
        <v>1.8456121527777778</v>
      </c>
      <c r="D85" s="166" t="s">
        <v>206</v>
      </c>
      <c r="E85" s="166" t="s">
        <v>134</v>
      </c>
      <c r="F85" s="82"/>
      <c r="G85" s="44"/>
      <c r="H85" s="44"/>
      <c r="I85" s="292"/>
      <c r="J85" s="44"/>
      <c r="K85" s="44">
        <v>1.3888888888888889E-3</v>
      </c>
      <c r="L85" s="44">
        <f t="shared" si="11"/>
        <v>1.3888888888888889E-3</v>
      </c>
      <c r="M85" s="70"/>
      <c r="N85" s="60">
        <f>B85-C73</f>
        <v>2.6782638888888988E-2</v>
      </c>
      <c r="O85" s="1"/>
      <c r="P85" s="1"/>
      <c r="Q85" s="1"/>
      <c r="R85" s="1"/>
      <c r="S85" s="2"/>
      <c r="T85" s="1"/>
      <c r="U85" s="42"/>
      <c r="V85" s="42"/>
      <c r="W85" s="1"/>
      <c r="X85" s="1"/>
      <c r="Y85" s="1"/>
    </row>
    <row r="86" spans="1:25" ht="16.05" customHeight="1">
      <c r="A86" s="25"/>
      <c r="B86" s="37">
        <f t="shared" si="12"/>
        <v>1.8456121527777778</v>
      </c>
      <c r="C86" s="38">
        <f>SUM(B86,L74)</f>
        <v>1.8470010416666667</v>
      </c>
      <c r="D86" s="166" t="s">
        <v>207</v>
      </c>
      <c r="E86" s="166" t="s">
        <v>138</v>
      </c>
      <c r="F86" s="82"/>
      <c r="G86" s="44"/>
      <c r="H86" s="44"/>
      <c r="I86" s="292"/>
      <c r="J86" s="44"/>
      <c r="K86" s="44">
        <v>1.3888888888888889E-3</v>
      </c>
      <c r="L86" s="44">
        <f t="shared" si="11"/>
        <v>1.3888888888888889E-3</v>
      </c>
      <c r="M86" s="70"/>
      <c r="N86" s="60">
        <f>B86-C75</f>
        <v>2.4878819444444478E-2</v>
      </c>
      <c r="O86" s="1"/>
      <c r="P86" s="1"/>
      <c r="Q86" s="1"/>
      <c r="R86" s="1"/>
      <c r="S86" s="2"/>
      <c r="T86" s="1"/>
      <c r="U86" s="1"/>
      <c r="V86" s="1"/>
      <c r="W86" s="1"/>
      <c r="X86" s="1"/>
      <c r="Y86" s="1"/>
    </row>
    <row r="87" spans="1:25" ht="16.05" customHeight="1">
      <c r="A87" s="25"/>
      <c r="B87" s="37">
        <f t="shared" si="12"/>
        <v>1.8470010416666667</v>
      </c>
      <c r="C87" s="38">
        <f>SUM(B87,L77)</f>
        <v>1.8483899305555556</v>
      </c>
      <c r="D87" s="166" t="s">
        <v>208</v>
      </c>
      <c r="E87" s="166" t="s">
        <v>141</v>
      </c>
      <c r="F87" s="82"/>
      <c r="G87" s="44"/>
      <c r="H87" s="44"/>
      <c r="I87" s="292"/>
      <c r="J87" s="44"/>
      <c r="K87" s="44">
        <v>1.3888888888888889E-3</v>
      </c>
      <c r="L87" s="44">
        <f t="shared" si="11"/>
        <v>1.3888888888888889E-3</v>
      </c>
      <c r="M87" s="70"/>
      <c r="N87" s="86">
        <f>B87-C76</f>
        <v>2.2656250000000044E-2</v>
      </c>
      <c r="O87" s="1"/>
      <c r="P87" s="1"/>
      <c r="Q87" s="1"/>
      <c r="R87" s="1"/>
      <c r="S87" s="2"/>
      <c r="T87" s="1"/>
      <c r="U87" s="1"/>
      <c r="V87" s="1"/>
      <c r="W87" s="1"/>
      <c r="X87" s="1"/>
      <c r="Y87" s="1"/>
    </row>
    <row r="88" spans="1:25" ht="16.05" customHeight="1">
      <c r="A88" s="25"/>
      <c r="B88" s="37">
        <f t="shared" si="12"/>
        <v>1.8483899305555556</v>
      </c>
      <c r="C88" s="38">
        <f>SUM(B88,L71)</f>
        <v>1.8506663194444444</v>
      </c>
      <c r="D88" s="166" t="s">
        <v>209</v>
      </c>
      <c r="E88" s="166" t="s">
        <v>144</v>
      </c>
      <c r="F88" s="82"/>
      <c r="G88" s="44"/>
      <c r="H88" s="44"/>
      <c r="I88" s="292"/>
      <c r="J88" s="44"/>
      <c r="K88" s="44">
        <v>1.3888888888888889E-3</v>
      </c>
      <c r="L88" s="44">
        <f t="shared" si="11"/>
        <v>1.3888888888888889E-3</v>
      </c>
      <c r="M88" s="87"/>
      <c r="N88" s="88">
        <f>B88-C79</f>
        <v>1.9878472222222276E-2</v>
      </c>
      <c r="O88" s="89"/>
      <c r="P88" s="1"/>
      <c r="Q88" s="1"/>
      <c r="R88" s="1"/>
      <c r="S88" s="2"/>
      <c r="T88" s="1"/>
      <c r="U88" s="42"/>
      <c r="V88" s="42"/>
      <c r="W88" s="1"/>
      <c r="X88" s="1"/>
      <c r="Y88" s="1"/>
    </row>
    <row r="89" spans="1:25" ht="16.05" customHeight="1">
      <c r="A89" s="25"/>
      <c r="B89" s="37">
        <f t="shared" si="12"/>
        <v>1.8506663194444444</v>
      </c>
      <c r="C89" s="38">
        <f>SUM(B89,L72)</f>
        <v>1.8529908564814814</v>
      </c>
      <c r="D89" s="166" t="s">
        <v>210</v>
      </c>
      <c r="E89" s="166" t="s">
        <v>146</v>
      </c>
      <c r="F89" s="82"/>
      <c r="G89" s="44"/>
      <c r="H89" s="44"/>
      <c r="I89" s="292"/>
      <c r="J89" s="44"/>
      <c r="K89" s="44">
        <v>1.3888888888888889E-3</v>
      </c>
      <c r="L89" s="44">
        <f t="shared" si="11"/>
        <v>1.3888888888888889E-3</v>
      </c>
      <c r="M89" s="87"/>
      <c r="N89" s="88">
        <f>B89-C80</f>
        <v>1.8231597222222229E-2</v>
      </c>
      <c r="O89" s="89"/>
      <c r="P89" s="1"/>
      <c r="Q89" s="1"/>
      <c r="R89" s="1"/>
      <c r="S89" s="2"/>
      <c r="T89" s="1"/>
      <c r="U89" s="42"/>
      <c r="V89" s="42"/>
      <c r="W89" s="1"/>
      <c r="X89" s="1"/>
      <c r="Y89" s="1"/>
    </row>
    <row r="90" spans="1:25" ht="16.05" customHeight="1">
      <c r="A90" s="1"/>
      <c r="B90" s="74"/>
      <c r="C90" s="13"/>
      <c r="D90" s="13"/>
      <c r="E90" s="90"/>
      <c r="F90" s="90"/>
      <c r="G90" s="90"/>
      <c r="H90" s="90"/>
      <c r="I90" s="90"/>
      <c r="J90" s="90"/>
      <c r="K90" s="90"/>
      <c r="L90" s="74"/>
      <c r="M90" s="1"/>
      <c r="N90" s="68"/>
      <c r="O90" s="1"/>
      <c r="P90" s="1"/>
      <c r="Q90" s="1"/>
      <c r="R90" s="1"/>
      <c r="S90" s="2"/>
      <c r="T90" s="1"/>
      <c r="U90" s="1"/>
      <c r="V90" s="1"/>
      <c r="W90" s="1"/>
      <c r="X90" s="1"/>
      <c r="Y90" s="1"/>
    </row>
    <row r="91" spans="1:25" ht="16.05" customHeight="1">
      <c r="A91" s="1"/>
      <c r="B91" s="1"/>
      <c r="C91" s="2"/>
      <c r="D91" s="15"/>
      <c r="E91" s="69"/>
      <c r="F91" s="69"/>
      <c r="G91" s="69"/>
      <c r="H91" s="91" t="s">
        <v>180</v>
      </c>
      <c r="I91" s="92"/>
      <c r="J91" s="369">
        <f>SUM(L40:L89)</f>
        <v>0.1186061342592592</v>
      </c>
      <c r="K91" s="369"/>
      <c r="L91" s="93"/>
      <c r="M91" s="42">
        <f>SUM(M41:M90)</f>
        <v>0</v>
      </c>
      <c r="N91" s="1"/>
      <c r="O91" s="1"/>
      <c r="P91" s="1"/>
      <c r="Q91" s="1"/>
      <c r="R91" s="1"/>
      <c r="S91" s="2"/>
      <c r="T91" s="1"/>
      <c r="U91" s="1"/>
      <c r="V91" s="1"/>
      <c r="W91" s="1"/>
      <c r="X91" s="1"/>
      <c r="Y91" s="1"/>
    </row>
  </sheetData>
  <mergeCells count="2">
    <mergeCell ref="J35:K35"/>
    <mergeCell ref="J91:K91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77"/>
  <sheetViews>
    <sheetView showGridLines="0" zoomScale="95" zoomScaleNormal="95" workbookViewId="0">
      <pane xSplit="6" ySplit="2" topLeftCell="G21" activePane="bottomRight" state="frozen"/>
      <selection pane="topRight" activeCell="G1" sqref="G1"/>
      <selection pane="bottomLeft" activeCell="A3" sqref="A3"/>
      <selection pane="bottomRight" activeCell="J26" sqref="J26"/>
    </sheetView>
  </sheetViews>
  <sheetFormatPr defaultColWidth="8.77734375" defaultRowHeight="14.55" customHeight="1"/>
  <cols>
    <col min="1" max="1" width="15.109375" style="94" customWidth="1"/>
    <col min="2" max="2" width="11" style="94" customWidth="1"/>
    <col min="3" max="3" width="13.44140625" style="94" customWidth="1"/>
    <col min="4" max="4" width="7.33203125" style="161" customWidth="1"/>
    <col min="5" max="5" width="39.77734375" style="94" customWidth="1"/>
    <col min="6" max="6" width="8.77734375" style="94" hidden="1" customWidth="1"/>
    <col min="7" max="7" width="9.44140625" style="94" customWidth="1"/>
    <col min="8" max="8" width="8.77734375" style="94" customWidth="1"/>
    <col min="9" max="9" width="11" style="94" customWidth="1"/>
    <col min="10" max="10" width="10.33203125" style="94" customWidth="1"/>
    <col min="11" max="11" width="9.77734375" style="94" customWidth="1"/>
    <col min="12" max="12" width="8.77734375" style="94" customWidth="1"/>
    <col min="13" max="17" width="9.77734375" style="94" customWidth="1"/>
    <col min="18" max="18" width="12.44140625" style="94" customWidth="1"/>
    <col min="19" max="19" width="5.33203125" style="94" customWidth="1"/>
    <col min="20" max="20" width="6.33203125" style="94" customWidth="1"/>
    <col min="21" max="21" width="8.77734375" style="94" customWidth="1"/>
    <col min="22" max="22" width="15.44140625" style="94" customWidth="1"/>
    <col min="23" max="26" width="8.77734375" style="94" customWidth="1"/>
    <col min="27" max="16384" width="8.77734375" style="94"/>
  </cols>
  <sheetData>
    <row r="1" spans="1:25" ht="16.05" customHeight="1">
      <c r="A1" s="1"/>
      <c r="B1" s="1"/>
      <c r="C1" s="2"/>
      <c r="D1" s="158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</row>
    <row r="2" spans="1:25" ht="16.05" customHeight="1">
      <c r="A2" s="1"/>
      <c r="B2" s="27"/>
      <c r="C2" s="17"/>
      <c r="D2" s="15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1"/>
      <c r="U2" s="1"/>
      <c r="V2" s="1"/>
      <c r="W2" s="1"/>
      <c r="X2" s="1"/>
      <c r="Y2" s="1"/>
    </row>
    <row r="3" spans="1:25" ht="28.5" customHeight="1">
      <c r="A3" s="25"/>
      <c r="B3" s="32" t="s">
        <v>166</v>
      </c>
      <c r="C3" s="33" t="s">
        <v>167</v>
      </c>
      <c r="D3" s="33" t="s">
        <v>168</v>
      </c>
      <c r="E3" s="34" t="s">
        <v>211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2" t="s">
        <v>176</v>
      </c>
      <c r="R3" s="34" t="s">
        <v>177</v>
      </c>
      <c r="S3" s="16"/>
      <c r="T3" s="1"/>
      <c r="U3" s="3"/>
      <c r="V3" s="3"/>
      <c r="W3" s="36" t="s">
        <v>178</v>
      </c>
      <c r="X3" s="36" t="s">
        <v>179</v>
      </c>
      <c r="Y3" s="1"/>
    </row>
    <row r="4" spans="1:25" ht="15" customHeight="1">
      <c r="A4" s="25"/>
      <c r="B4" s="37">
        <v>1.395833333333333</v>
      </c>
      <c r="C4" s="38">
        <f t="shared" ref="C4:C9" si="0">SUM(B4,R4)</f>
        <v>1.395833333333333</v>
      </c>
      <c r="D4" s="312">
        <v>26</v>
      </c>
      <c r="E4" s="164" t="s">
        <v>1</v>
      </c>
      <c r="F4" s="11" t="s">
        <v>1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>
        <v>0</v>
      </c>
      <c r="R4" s="45">
        <f t="shared" ref="R4:R25" si="1">SUM(G4:Q4)</f>
        <v>0</v>
      </c>
      <c r="S4" s="16"/>
      <c r="T4" s="4"/>
      <c r="U4" s="39">
        <v>16</v>
      </c>
      <c r="V4" s="40">
        <f>U4</f>
        <v>16</v>
      </c>
      <c r="W4" s="41">
        <v>7</v>
      </c>
      <c r="X4" s="1">
        <v>0</v>
      </c>
      <c r="Y4" s="1"/>
    </row>
    <row r="5" spans="1:25" ht="15" customHeight="1">
      <c r="A5" s="25"/>
      <c r="B5" s="37">
        <f t="shared" ref="B5:B9" si="2">C4</f>
        <v>1.395833333333333</v>
      </c>
      <c r="C5" s="38">
        <f t="shared" si="0"/>
        <v>1.395833333333333</v>
      </c>
      <c r="D5" s="312">
        <v>27</v>
      </c>
      <c r="E5" s="165" t="s">
        <v>375</v>
      </c>
      <c r="F5" s="8" t="s">
        <v>8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>
        <v>0</v>
      </c>
      <c r="R5" s="45">
        <f t="shared" si="1"/>
        <v>0</v>
      </c>
      <c r="S5" s="16"/>
      <c r="T5" s="46"/>
      <c r="U5" s="41">
        <v>16</v>
      </c>
      <c r="V5" s="43">
        <f>U5+V4</f>
        <v>32</v>
      </c>
      <c r="W5" s="41">
        <v>8</v>
      </c>
      <c r="X5" s="1"/>
      <c r="Y5" s="42">
        <f t="shared" ref="Y5:Y26" si="3">Y4+X5</f>
        <v>0</v>
      </c>
    </row>
    <row r="6" spans="1:25" ht="15" customHeight="1">
      <c r="A6" s="25"/>
      <c r="B6" s="37">
        <f t="shared" si="2"/>
        <v>1.395833333333333</v>
      </c>
      <c r="C6" s="38">
        <f t="shared" si="0"/>
        <v>1.395833333333333</v>
      </c>
      <c r="D6" s="312">
        <v>28</v>
      </c>
      <c r="E6" s="164" t="s">
        <v>15</v>
      </c>
      <c r="F6" s="11" t="s">
        <v>15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>
        <v>0</v>
      </c>
      <c r="R6" s="45">
        <f t="shared" si="1"/>
        <v>0</v>
      </c>
      <c r="S6" s="16"/>
      <c r="T6" s="46"/>
      <c r="U6" s="41">
        <v>16</v>
      </c>
      <c r="V6" s="43">
        <f>U6+V5</f>
        <v>48</v>
      </c>
      <c r="W6" s="41">
        <v>8</v>
      </c>
      <c r="X6" s="1"/>
      <c r="Y6" s="42">
        <f t="shared" si="3"/>
        <v>0</v>
      </c>
    </row>
    <row r="7" spans="1:25" ht="16.05" customHeight="1">
      <c r="A7" s="25"/>
      <c r="B7" s="37">
        <f t="shared" si="2"/>
        <v>1.395833333333333</v>
      </c>
      <c r="C7" s="38">
        <f t="shared" si="0"/>
        <v>1.3989549768518517</v>
      </c>
      <c r="D7" s="311">
        <v>29</v>
      </c>
      <c r="E7" s="165" t="s">
        <v>382</v>
      </c>
      <c r="F7" s="8" t="s">
        <v>22</v>
      </c>
      <c r="G7" s="44">
        <v>2.3148148148148146E-4</v>
      </c>
      <c r="H7" s="44">
        <v>2.8935185185185189E-4</v>
      </c>
      <c r="I7" s="150">
        <v>1.4434027777777778E-3</v>
      </c>
      <c r="J7" s="44">
        <v>1.1574074074074073E-3</v>
      </c>
      <c r="K7" s="44"/>
      <c r="L7" s="150"/>
      <c r="M7" s="150"/>
      <c r="N7" s="150"/>
      <c r="O7" s="150"/>
      <c r="P7" s="150"/>
      <c r="Q7" s="150">
        <v>0</v>
      </c>
      <c r="R7" s="45">
        <f t="shared" si="1"/>
        <v>3.1216435185185184E-3</v>
      </c>
      <c r="S7" s="47"/>
      <c r="T7" s="46"/>
      <c r="U7" s="41">
        <v>16</v>
      </c>
      <c r="V7" s="43">
        <f>U7+V6</f>
        <v>64</v>
      </c>
      <c r="W7" s="41">
        <v>9</v>
      </c>
      <c r="X7" s="1">
        <v>9</v>
      </c>
      <c r="Y7" s="42">
        <f t="shared" si="3"/>
        <v>9</v>
      </c>
    </row>
    <row r="8" spans="1:25" ht="15" customHeight="1">
      <c r="A8" s="25"/>
      <c r="B8" s="37">
        <f t="shared" si="2"/>
        <v>1.3989549768518517</v>
      </c>
      <c r="C8" s="38">
        <f t="shared" si="0"/>
        <v>1.4017667824074072</v>
      </c>
      <c r="D8" s="311">
        <v>30</v>
      </c>
      <c r="E8" s="164" t="s">
        <v>28</v>
      </c>
      <c r="F8" s="11" t="s">
        <v>28</v>
      </c>
      <c r="G8" s="44">
        <v>2.3148148148148146E-4</v>
      </c>
      <c r="H8" s="44">
        <v>4.0509259259259258E-4</v>
      </c>
      <c r="I8" s="44">
        <v>5.5486111111111111E-4</v>
      </c>
      <c r="J8" s="44">
        <v>1.1574074074074073E-3</v>
      </c>
      <c r="K8" s="44"/>
      <c r="L8" s="44"/>
      <c r="M8" s="44"/>
      <c r="N8" s="44"/>
      <c r="O8" s="44"/>
      <c r="P8" s="44"/>
      <c r="Q8" s="44">
        <v>4.6296296296296293E-4</v>
      </c>
      <c r="R8" s="45">
        <f t="shared" si="1"/>
        <v>2.8118055555555552E-3</v>
      </c>
      <c r="S8" s="47"/>
      <c r="T8" s="46"/>
      <c r="U8" s="48">
        <v>16</v>
      </c>
      <c r="V8" s="49">
        <f>U8+V7</f>
        <v>80</v>
      </c>
      <c r="W8" s="41">
        <v>10</v>
      </c>
      <c r="X8" s="42">
        <v>10</v>
      </c>
      <c r="Y8" s="42">
        <f t="shared" si="3"/>
        <v>19</v>
      </c>
    </row>
    <row r="9" spans="1:25" ht="16.5" customHeight="1" thickBot="1">
      <c r="A9" s="25"/>
      <c r="B9" s="37">
        <f t="shared" si="2"/>
        <v>1.4017667824074072</v>
      </c>
      <c r="C9" s="38">
        <f t="shared" si="0"/>
        <v>1.4017667824074072</v>
      </c>
      <c r="D9" s="312">
        <v>31</v>
      </c>
      <c r="E9" s="165" t="s">
        <v>35</v>
      </c>
      <c r="F9" s="8" t="s">
        <v>35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>
        <v>0</v>
      </c>
      <c r="R9" s="45">
        <f t="shared" si="1"/>
        <v>0</v>
      </c>
      <c r="S9" s="47"/>
      <c r="T9" s="46"/>
      <c r="U9" s="39">
        <v>16</v>
      </c>
      <c r="V9" s="40">
        <f>U9</f>
        <v>16</v>
      </c>
      <c r="W9" s="95">
        <v>8</v>
      </c>
      <c r="X9" s="96"/>
      <c r="Y9" s="42">
        <f t="shared" si="3"/>
        <v>19</v>
      </c>
    </row>
    <row r="10" spans="1:25" ht="16.05" customHeight="1" thickBot="1">
      <c r="A10" s="25"/>
      <c r="B10" s="37">
        <f t="shared" ref="B10:B20" si="4">C9</f>
        <v>1.4017667824074072</v>
      </c>
      <c r="C10" s="38">
        <f t="shared" ref="C10:C20" si="5">SUM(B10,R10)</f>
        <v>1.4067555555555553</v>
      </c>
      <c r="D10" s="311">
        <v>32</v>
      </c>
      <c r="E10" s="164" t="s">
        <v>48</v>
      </c>
      <c r="F10" s="11" t="s">
        <v>48</v>
      </c>
      <c r="G10" s="44">
        <v>2.3148148148148146E-4</v>
      </c>
      <c r="H10" s="44">
        <v>1.7361111111111112E-4</v>
      </c>
      <c r="I10" s="44">
        <v>9.3773148148148155E-4</v>
      </c>
      <c r="J10" s="44">
        <v>1.0416666666666667E-3</v>
      </c>
      <c r="K10" s="44">
        <v>1.7361111111111112E-4</v>
      </c>
      <c r="L10" s="44">
        <v>9.2604166666666659E-4</v>
      </c>
      <c r="M10" s="44">
        <f>J10</f>
        <v>1.0416666666666667E-3</v>
      </c>
      <c r="N10" s="44"/>
      <c r="O10" s="44"/>
      <c r="P10" s="44"/>
      <c r="Q10" s="44">
        <v>4.6296296296296293E-4</v>
      </c>
      <c r="R10" s="45">
        <f t="shared" si="1"/>
        <v>4.9887731481481476E-3</v>
      </c>
      <c r="S10" s="47"/>
      <c r="T10" s="46"/>
      <c r="U10" s="41">
        <v>16</v>
      </c>
      <c r="V10" s="40">
        <f t="shared" ref="V10:V12" si="6">U10</f>
        <v>16</v>
      </c>
      <c r="W10" s="98">
        <v>19</v>
      </c>
      <c r="X10" s="50">
        <v>19</v>
      </c>
      <c r="Y10" s="42">
        <f t="shared" si="3"/>
        <v>38</v>
      </c>
    </row>
    <row r="11" spans="1:25" ht="16.05" customHeight="1" thickBot="1">
      <c r="A11" s="25"/>
      <c r="B11" s="37">
        <f t="shared" si="4"/>
        <v>1.4067555555555553</v>
      </c>
      <c r="C11" s="38">
        <f t="shared" si="5"/>
        <v>1.4067555555555553</v>
      </c>
      <c r="D11" s="312">
        <v>33</v>
      </c>
      <c r="E11" s="165" t="s">
        <v>55</v>
      </c>
      <c r="F11" s="8" t="s">
        <v>55</v>
      </c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>
        <v>0</v>
      </c>
      <c r="R11" s="45">
        <f t="shared" si="1"/>
        <v>0</v>
      </c>
      <c r="S11" s="47"/>
      <c r="T11" s="46"/>
      <c r="U11" s="41">
        <v>16</v>
      </c>
      <c r="V11" s="40">
        <f t="shared" si="6"/>
        <v>16</v>
      </c>
      <c r="W11" s="41">
        <v>8</v>
      </c>
      <c r="X11" s="42">
        <v>0</v>
      </c>
      <c r="Y11" s="42">
        <f t="shared" si="3"/>
        <v>38</v>
      </c>
    </row>
    <row r="12" spans="1:25" ht="15" customHeight="1" thickBot="1">
      <c r="A12" s="25"/>
      <c r="B12" s="37">
        <f t="shared" si="4"/>
        <v>1.4067555555555553</v>
      </c>
      <c r="C12" s="38">
        <f t="shared" si="5"/>
        <v>1.410458796296296</v>
      </c>
      <c r="D12" s="311">
        <v>34</v>
      </c>
      <c r="E12" s="164" t="s">
        <v>62</v>
      </c>
      <c r="F12" s="11" t="s">
        <v>62</v>
      </c>
      <c r="G12" s="44">
        <v>2.3148148148148146E-4</v>
      </c>
      <c r="H12" s="44">
        <v>1.7361111111111112E-4</v>
      </c>
      <c r="I12" s="44">
        <v>1.7935185185185183E-3</v>
      </c>
      <c r="J12" s="44">
        <v>1.0416666666666667E-3</v>
      </c>
      <c r="K12" s="44"/>
      <c r="L12" s="44"/>
      <c r="M12" s="44"/>
      <c r="N12" s="44"/>
      <c r="O12" s="44"/>
      <c r="P12" s="44"/>
      <c r="Q12" s="44">
        <v>4.6296296296296293E-4</v>
      </c>
      <c r="R12" s="45">
        <f t="shared" si="1"/>
        <v>3.7032407407407405E-3</v>
      </c>
      <c r="S12" s="47"/>
      <c r="T12" s="46"/>
      <c r="U12" s="48">
        <v>16</v>
      </c>
      <c r="V12" s="40">
        <f t="shared" si="6"/>
        <v>16</v>
      </c>
      <c r="W12" s="41">
        <v>10</v>
      </c>
      <c r="X12" s="42">
        <v>10</v>
      </c>
      <c r="Y12" s="42">
        <f t="shared" si="3"/>
        <v>48</v>
      </c>
    </row>
    <row r="13" spans="1:25" ht="16.5" customHeight="1">
      <c r="A13" s="25"/>
      <c r="B13" s="37">
        <f t="shared" si="4"/>
        <v>1.410458796296296</v>
      </c>
      <c r="C13" s="38">
        <f t="shared" si="5"/>
        <v>1.410458796296296</v>
      </c>
      <c r="D13" s="312">
        <v>35</v>
      </c>
      <c r="E13" s="165" t="s">
        <v>68</v>
      </c>
      <c r="F13" s="8" t="s">
        <v>68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>
        <v>0</v>
      </c>
      <c r="R13" s="45">
        <f t="shared" si="1"/>
        <v>0</v>
      </c>
      <c r="S13" s="47"/>
      <c r="T13" s="46"/>
      <c r="U13" s="39">
        <v>16</v>
      </c>
      <c r="V13" s="40">
        <f>U13</f>
        <v>16</v>
      </c>
      <c r="W13" s="41">
        <v>6</v>
      </c>
      <c r="X13" s="1"/>
      <c r="Y13" s="42">
        <f t="shared" si="3"/>
        <v>48</v>
      </c>
    </row>
    <row r="14" spans="1:25" ht="16.05" customHeight="1">
      <c r="A14" s="25"/>
      <c r="B14" s="37">
        <f t="shared" si="4"/>
        <v>1.410458796296296</v>
      </c>
      <c r="C14" s="38">
        <f t="shared" si="5"/>
        <v>1.41537974537037</v>
      </c>
      <c r="D14" s="311">
        <v>36</v>
      </c>
      <c r="E14" s="164" t="s">
        <v>103</v>
      </c>
      <c r="F14" s="11" t="s">
        <v>103</v>
      </c>
      <c r="G14" s="44">
        <v>2.3148148148148146E-4</v>
      </c>
      <c r="H14" s="44">
        <v>2.8935185185185189E-4</v>
      </c>
      <c r="I14" s="44">
        <v>7.8680555555555546E-4</v>
      </c>
      <c r="J14" s="44">
        <v>1.0416666666666667E-3</v>
      </c>
      <c r="K14" s="44">
        <v>2.8935185185185189E-4</v>
      </c>
      <c r="L14" s="44">
        <v>7.7766203703703689E-4</v>
      </c>
      <c r="M14" s="44">
        <f>J14</f>
        <v>1.0416666666666667E-3</v>
      </c>
      <c r="N14" s="44"/>
      <c r="O14" s="44"/>
      <c r="P14" s="44"/>
      <c r="Q14" s="44">
        <v>4.6296296296296293E-4</v>
      </c>
      <c r="R14" s="45">
        <f t="shared" si="1"/>
        <v>4.9209490740740732E-3</v>
      </c>
      <c r="S14" s="47"/>
      <c r="T14" s="46"/>
      <c r="U14" s="41">
        <v>16</v>
      </c>
      <c r="V14" s="43">
        <f>U14+V13</f>
        <v>32</v>
      </c>
      <c r="W14" s="41">
        <v>13</v>
      </c>
      <c r="X14" s="42">
        <v>13</v>
      </c>
      <c r="Y14" s="42">
        <f t="shared" si="3"/>
        <v>61</v>
      </c>
    </row>
    <row r="15" spans="1:25" ht="16.05" customHeight="1">
      <c r="A15" s="25"/>
      <c r="B15" s="37">
        <f t="shared" si="4"/>
        <v>1.41537974537037</v>
      </c>
      <c r="C15" s="38">
        <f t="shared" si="5"/>
        <v>1.4179034722222219</v>
      </c>
      <c r="D15" s="311">
        <v>37</v>
      </c>
      <c r="E15" s="165" t="s">
        <v>108</v>
      </c>
      <c r="F15" s="8" t="s">
        <v>108</v>
      </c>
      <c r="G15" s="44">
        <v>2.3148148148148146E-4</v>
      </c>
      <c r="H15" s="44">
        <v>2.8935185185185189E-4</v>
      </c>
      <c r="I15" s="150">
        <v>9.6122685185185189E-4</v>
      </c>
      <c r="J15" s="44">
        <v>1.0416666666666667E-3</v>
      </c>
      <c r="K15" s="150"/>
      <c r="L15" s="150"/>
      <c r="M15" s="150"/>
      <c r="N15" s="150"/>
      <c r="O15" s="150"/>
      <c r="P15" s="150"/>
      <c r="Q15" s="150">
        <v>0</v>
      </c>
      <c r="R15" s="45">
        <f t="shared" si="1"/>
        <v>2.5237268518518517E-3</v>
      </c>
      <c r="S15" s="47"/>
      <c r="T15" s="46"/>
      <c r="U15" s="41">
        <v>16</v>
      </c>
      <c r="V15" s="43">
        <f>U15+V14</f>
        <v>48</v>
      </c>
      <c r="W15" s="41">
        <v>9</v>
      </c>
      <c r="X15" s="1">
        <v>9</v>
      </c>
      <c r="Y15" s="42">
        <f t="shared" si="3"/>
        <v>70</v>
      </c>
    </row>
    <row r="16" spans="1:25" ht="16.05" customHeight="1">
      <c r="A16" s="25"/>
      <c r="B16" s="37">
        <f t="shared" si="4"/>
        <v>1.4179034722222219</v>
      </c>
      <c r="C16" s="38">
        <f t="shared" si="5"/>
        <v>1.4179034722222219</v>
      </c>
      <c r="D16" s="312">
        <v>38</v>
      </c>
      <c r="E16" s="164" t="s">
        <v>89</v>
      </c>
      <c r="F16" s="11" t="s">
        <v>89</v>
      </c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>
        <v>0</v>
      </c>
      <c r="R16" s="45">
        <f t="shared" si="1"/>
        <v>0</v>
      </c>
      <c r="S16" s="47"/>
      <c r="T16" s="46"/>
      <c r="U16" s="41">
        <v>16</v>
      </c>
      <c r="V16" s="43">
        <f>U16+V15</f>
        <v>64</v>
      </c>
      <c r="W16" s="41">
        <v>6</v>
      </c>
      <c r="X16" s="1"/>
      <c r="Y16" s="42">
        <f t="shared" si="3"/>
        <v>70</v>
      </c>
    </row>
    <row r="17" spans="1:25" ht="15" customHeight="1">
      <c r="A17" s="25"/>
      <c r="B17" s="37">
        <f t="shared" si="4"/>
        <v>1.4179034722222219</v>
      </c>
      <c r="C17" s="38">
        <f t="shared" si="5"/>
        <v>1.4228244212962959</v>
      </c>
      <c r="D17" s="311">
        <v>39</v>
      </c>
      <c r="E17" s="164" t="s">
        <v>96</v>
      </c>
      <c r="F17" s="11" t="s">
        <v>96</v>
      </c>
      <c r="G17" s="44">
        <v>2.3148148148148146E-4</v>
      </c>
      <c r="H17" s="44">
        <v>1.7361111111111112E-4</v>
      </c>
      <c r="I17" s="44">
        <v>1.0116898148148149E-3</v>
      </c>
      <c r="J17" s="44">
        <v>1.0416666666666667E-3</v>
      </c>
      <c r="K17" s="44">
        <v>1.7361111111111112E-4</v>
      </c>
      <c r="L17" s="44">
        <v>7.8425925925925928E-4</v>
      </c>
      <c r="M17" s="44">
        <f>J17</f>
        <v>1.0416666666666667E-3</v>
      </c>
      <c r="N17" s="44"/>
      <c r="O17" s="44"/>
      <c r="P17" s="44"/>
      <c r="Q17" s="44">
        <v>4.6296296296296293E-4</v>
      </c>
      <c r="R17" s="45">
        <f t="shared" si="1"/>
        <v>4.9209490740740732E-3</v>
      </c>
      <c r="S17" s="47"/>
      <c r="T17" s="46"/>
      <c r="U17" s="48">
        <v>16</v>
      </c>
      <c r="V17" s="49">
        <f>U17+V16</f>
        <v>80</v>
      </c>
      <c r="W17" s="41">
        <v>13</v>
      </c>
      <c r="X17" s="42">
        <v>13</v>
      </c>
      <c r="Y17" s="42">
        <f t="shared" si="3"/>
        <v>83</v>
      </c>
    </row>
    <row r="18" spans="1:25" ht="16.5" customHeight="1">
      <c r="A18" s="25"/>
      <c r="B18" s="37">
        <f t="shared" si="4"/>
        <v>1.4228244212962959</v>
      </c>
      <c r="C18" s="38">
        <f t="shared" si="5"/>
        <v>1.4228244212962959</v>
      </c>
      <c r="D18" s="312">
        <v>40</v>
      </c>
      <c r="E18" s="164" t="s">
        <v>75</v>
      </c>
      <c r="F18" s="11" t="s">
        <v>75</v>
      </c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>
        <v>0</v>
      </c>
      <c r="R18" s="45">
        <f t="shared" si="1"/>
        <v>0</v>
      </c>
      <c r="S18" s="47"/>
      <c r="T18" s="46"/>
      <c r="U18" s="39">
        <v>16</v>
      </c>
      <c r="V18" s="40">
        <f>U18</f>
        <v>16</v>
      </c>
      <c r="W18" s="41">
        <v>7</v>
      </c>
      <c r="X18" s="1"/>
      <c r="Y18" s="42">
        <f t="shared" si="3"/>
        <v>83</v>
      </c>
    </row>
    <row r="19" spans="1:25" ht="16.05" customHeight="1">
      <c r="A19" s="25"/>
      <c r="B19" s="37">
        <f t="shared" si="4"/>
        <v>1.4228244212962959</v>
      </c>
      <c r="C19" s="38">
        <f t="shared" si="5"/>
        <v>1.4228244212962959</v>
      </c>
      <c r="D19" s="312">
        <v>41</v>
      </c>
      <c r="E19" s="165" t="s">
        <v>82</v>
      </c>
      <c r="F19" s="8" t="s">
        <v>82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>
        <v>0</v>
      </c>
      <c r="R19" s="45">
        <f t="shared" si="1"/>
        <v>0</v>
      </c>
      <c r="S19" s="47"/>
      <c r="T19" s="46"/>
      <c r="U19" s="41">
        <v>16</v>
      </c>
      <c r="V19" s="43">
        <f>U19+V18</f>
        <v>32</v>
      </c>
      <c r="W19" s="41">
        <v>7</v>
      </c>
      <c r="X19" s="1"/>
      <c r="Y19" s="42">
        <f t="shared" si="3"/>
        <v>83</v>
      </c>
    </row>
    <row r="20" spans="1:25" ht="16.05" customHeight="1">
      <c r="A20" s="25"/>
      <c r="B20" s="37">
        <f t="shared" si="4"/>
        <v>1.4228244212962959</v>
      </c>
      <c r="C20" s="38">
        <f t="shared" si="5"/>
        <v>1.4228244212962959</v>
      </c>
      <c r="D20" s="312">
        <v>42</v>
      </c>
      <c r="E20" s="164" t="s">
        <v>115</v>
      </c>
      <c r="F20" s="11" t="s">
        <v>115</v>
      </c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>
        <v>0</v>
      </c>
      <c r="R20" s="45">
        <f t="shared" si="1"/>
        <v>0</v>
      </c>
      <c r="S20" s="47"/>
      <c r="T20" s="46"/>
      <c r="U20" s="41">
        <v>16</v>
      </c>
      <c r="V20" s="43">
        <f>U20+V19</f>
        <v>48</v>
      </c>
      <c r="W20" s="95">
        <v>8</v>
      </c>
      <c r="X20" s="96"/>
      <c r="Y20" s="42">
        <f t="shared" si="3"/>
        <v>83</v>
      </c>
    </row>
    <row r="21" spans="1:25" s="145" customFormat="1" ht="16.05" customHeight="1" thickBot="1">
      <c r="A21" s="25"/>
      <c r="B21" s="37">
        <f t="shared" ref="B21:B22" si="7">C20</f>
        <v>1.4228244212962959</v>
      </c>
      <c r="C21" s="38">
        <f t="shared" ref="C21:C22" si="8">SUM(B21,R21)</f>
        <v>1.4228244212962959</v>
      </c>
      <c r="D21" s="312">
        <v>43</v>
      </c>
      <c r="E21" s="165" t="s">
        <v>122</v>
      </c>
      <c r="F21" s="58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>
        <v>0</v>
      </c>
      <c r="R21" s="290">
        <f t="shared" ref="R21" si="9">SUM(G21:Q21)</f>
        <v>0</v>
      </c>
      <c r="S21" s="47"/>
      <c r="T21" s="46"/>
      <c r="U21" s="98"/>
      <c r="V21" s="297"/>
      <c r="W21" s="298">
        <v>6</v>
      </c>
      <c r="X21" s="299">
        <v>0</v>
      </c>
      <c r="Y21" s="42">
        <f t="shared" si="3"/>
        <v>83</v>
      </c>
    </row>
    <row r="22" spans="1:25" ht="16.5" customHeight="1">
      <c r="A22" s="25"/>
      <c r="B22" s="37">
        <f t="shared" si="7"/>
        <v>1.4228244212962959</v>
      </c>
      <c r="C22" s="38">
        <f t="shared" si="8"/>
        <v>1.4294561342592589</v>
      </c>
      <c r="D22" s="311">
        <v>44</v>
      </c>
      <c r="E22" s="164" t="s">
        <v>129</v>
      </c>
      <c r="F22" s="11" t="s">
        <v>129</v>
      </c>
      <c r="G22" s="44">
        <v>2.3148148148148146E-4</v>
      </c>
      <c r="H22" s="44">
        <v>1.7361111111111112E-4</v>
      </c>
      <c r="I22" s="44">
        <v>1.761574074074074E-3</v>
      </c>
      <c r="J22" s="44">
        <v>1.0416666666666667E-3</v>
      </c>
      <c r="K22" s="44">
        <v>1.7361111111111112E-4</v>
      </c>
      <c r="L22" s="44">
        <v>1.745138888888889E-3</v>
      </c>
      <c r="M22" s="44">
        <f>J22</f>
        <v>1.0416666666666667E-3</v>
      </c>
      <c r="N22" s="44"/>
      <c r="O22" s="44"/>
      <c r="P22" s="44"/>
      <c r="Q22" s="44">
        <v>4.6296296296296293E-4</v>
      </c>
      <c r="R22" s="45">
        <f t="shared" si="1"/>
        <v>6.6317129629629617E-3</v>
      </c>
      <c r="S22" s="47"/>
      <c r="T22" s="46"/>
      <c r="U22" s="39">
        <v>16</v>
      </c>
      <c r="V22" s="40">
        <f>U22</f>
        <v>16</v>
      </c>
      <c r="W22" s="98">
        <v>13</v>
      </c>
      <c r="X22" s="50">
        <v>13</v>
      </c>
      <c r="Y22" s="42">
        <f>Y20+X22</f>
        <v>96</v>
      </c>
    </row>
    <row r="23" spans="1:25" ht="16.05" customHeight="1">
      <c r="A23" s="25"/>
      <c r="B23" s="37">
        <f t="shared" ref="B23:B25" si="10">C22</f>
        <v>1.4294561342592589</v>
      </c>
      <c r="C23" s="38">
        <f t="shared" ref="C23:C25" si="11">SUM(B23,R23)</f>
        <v>1.4367334490740737</v>
      </c>
      <c r="D23" s="311">
        <v>45</v>
      </c>
      <c r="E23" s="165" t="s">
        <v>135</v>
      </c>
      <c r="F23" s="8" t="s">
        <v>135</v>
      </c>
      <c r="G23" s="44">
        <v>2.3148148148148146E-4</v>
      </c>
      <c r="H23" s="44">
        <v>1.7361111111111112E-4</v>
      </c>
      <c r="I23" s="44">
        <v>2.0781249999999997E-3</v>
      </c>
      <c r="J23" s="44">
        <v>1.0416666666666667E-3</v>
      </c>
      <c r="K23" s="44">
        <v>1.7361111111111112E-4</v>
      </c>
      <c r="L23" s="44">
        <v>2.0741898148148147E-3</v>
      </c>
      <c r="M23" s="44">
        <f>J23</f>
        <v>1.0416666666666667E-3</v>
      </c>
      <c r="N23" s="44"/>
      <c r="O23" s="44"/>
      <c r="P23" s="44"/>
      <c r="Q23" s="44">
        <v>4.6296296296296293E-4</v>
      </c>
      <c r="R23" s="45">
        <f t="shared" si="1"/>
        <v>7.2773148148148137E-3</v>
      </c>
      <c r="S23" s="47"/>
      <c r="T23" s="46"/>
      <c r="U23" s="41">
        <v>16</v>
      </c>
      <c r="V23" s="43">
        <f>U23+V22</f>
        <v>32</v>
      </c>
      <c r="W23" s="41">
        <v>12</v>
      </c>
      <c r="X23" s="42">
        <v>12</v>
      </c>
      <c r="Y23" s="42">
        <f t="shared" si="3"/>
        <v>108</v>
      </c>
    </row>
    <row r="24" spans="1:25" ht="16.05" customHeight="1">
      <c r="A24" s="25"/>
      <c r="B24" s="37">
        <f t="shared" si="10"/>
        <v>1.4367334490740737</v>
      </c>
      <c r="C24" s="38">
        <f t="shared" si="11"/>
        <v>1.4367334490740737</v>
      </c>
      <c r="D24" s="312">
        <v>46</v>
      </c>
      <c r="E24" s="170" t="s">
        <v>149</v>
      </c>
      <c r="F24" s="28" t="s">
        <v>149</v>
      </c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>
        <v>0</v>
      </c>
      <c r="R24" s="45">
        <f t="shared" si="1"/>
        <v>0</v>
      </c>
      <c r="S24" s="47"/>
      <c r="T24" s="46"/>
      <c r="U24" s="41">
        <v>24</v>
      </c>
      <c r="V24" s="43">
        <f>U24+V23</f>
        <v>56</v>
      </c>
      <c r="W24" s="95">
        <v>5</v>
      </c>
      <c r="X24" s="96"/>
      <c r="Y24" s="42">
        <f t="shared" si="3"/>
        <v>108</v>
      </c>
    </row>
    <row r="25" spans="1:25" ht="15" customHeight="1" thickBot="1">
      <c r="A25" s="25"/>
      <c r="B25" s="37">
        <f t="shared" si="10"/>
        <v>1.4367334490740737</v>
      </c>
      <c r="C25" s="38">
        <f t="shared" si="11"/>
        <v>1.4371964120370366</v>
      </c>
      <c r="D25" s="312">
        <v>47</v>
      </c>
      <c r="E25" s="170" t="s">
        <v>212</v>
      </c>
      <c r="F25" s="239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44">
        <v>4.6296296296296293E-4</v>
      </c>
      <c r="R25" s="45">
        <f t="shared" si="1"/>
        <v>4.6296296296296293E-4</v>
      </c>
      <c r="S25" s="47"/>
      <c r="T25" s="46"/>
      <c r="U25" s="48">
        <v>24</v>
      </c>
      <c r="V25" s="49">
        <f>U25+V24</f>
        <v>80</v>
      </c>
      <c r="W25" s="242">
        <v>3</v>
      </c>
      <c r="X25" s="289">
        <v>0</v>
      </c>
      <c r="Y25" s="42">
        <f t="shared" si="3"/>
        <v>108</v>
      </c>
    </row>
    <row r="26" spans="1:25" ht="15" customHeight="1" thickBot="1">
      <c r="A26" s="1"/>
      <c r="B26" s="37"/>
      <c r="C26" s="38"/>
      <c r="D26" s="94"/>
      <c r="S26" s="57"/>
      <c r="T26" s="58"/>
      <c r="U26" s="101"/>
      <c r="V26" s="101"/>
      <c r="W26" s="102">
        <v>6</v>
      </c>
      <c r="X26" s="94">
        <v>0</v>
      </c>
      <c r="Y26" s="42">
        <f t="shared" si="3"/>
        <v>108</v>
      </c>
    </row>
    <row r="27" spans="1:25" ht="16.5" customHeight="1">
      <c r="A27" s="1"/>
      <c r="B27" s="60"/>
      <c r="C27" s="61"/>
      <c r="D27" s="152"/>
      <c r="E27" s="58"/>
      <c r="F27" s="58"/>
      <c r="G27" s="63"/>
      <c r="H27" s="66"/>
      <c r="I27" s="66"/>
      <c r="J27" s="66"/>
      <c r="K27" s="66"/>
      <c r="L27" s="63"/>
      <c r="M27" s="63"/>
      <c r="N27" s="63"/>
      <c r="O27" s="63"/>
      <c r="P27" s="63"/>
      <c r="Q27" s="63"/>
      <c r="R27" s="64"/>
      <c r="S27" s="57"/>
      <c r="T27" s="58"/>
      <c r="U27" s="58"/>
      <c r="V27" s="58"/>
      <c r="W27" s="1"/>
      <c r="X27" s="6"/>
      <c r="Y27" s="1"/>
    </row>
    <row r="28" spans="1:25" ht="16.05" customHeight="1" thickBot="1">
      <c r="A28" s="1"/>
      <c r="B28" s="1"/>
      <c r="C28" s="67"/>
      <c r="D28" s="158"/>
      <c r="E28" s="1"/>
      <c r="F28" s="1"/>
      <c r="G28" s="25"/>
      <c r="H28" s="34" t="s">
        <v>180</v>
      </c>
      <c r="I28" s="69"/>
      <c r="J28" s="372">
        <f>SUM(R4:R25)</f>
        <v>4.1363078703703704E-2</v>
      </c>
      <c r="K28" s="372"/>
      <c r="L28" s="70"/>
      <c r="M28" s="1"/>
      <c r="N28" s="1"/>
      <c r="O28" s="1"/>
      <c r="P28" s="1"/>
      <c r="Q28" s="71"/>
      <c r="R28" s="72"/>
      <c r="S28" s="73"/>
      <c r="T28" s="63"/>
      <c r="U28" s="63"/>
      <c r="V28" s="58"/>
      <c r="W28" s="1"/>
      <c r="X28" s="1"/>
      <c r="Y28" s="1"/>
    </row>
    <row r="29" spans="1:25" ht="16.05" customHeight="1" thickBot="1">
      <c r="A29" s="1"/>
      <c r="B29" s="1"/>
      <c r="C29" s="2"/>
      <c r="D29" s="158"/>
      <c r="E29" s="1"/>
      <c r="F29" s="1"/>
      <c r="G29" s="1"/>
      <c r="H29" s="74"/>
      <c r="I29" s="74"/>
      <c r="J29" s="74"/>
      <c r="K29" s="74"/>
      <c r="L29" s="1"/>
      <c r="M29" s="1"/>
      <c r="N29" s="1"/>
      <c r="O29" s="1"/>
      <c r="P29" s="1"/>
      <c r="Q29" s="71"/>
      <c r="R29" s="72"/>
      <c r="S29" s="73"/>
      <c r="T29" s="63"/>
      <c r="U29" s="63"/>
      <c r="V29" s="1"/>
      <c r="W29" s="1"/>
      <c r="X29" s="59">
        <f>SUM(X4:X26)</f>
        <v>108</v>
      </c>
      <c r="Y29" s="1"/>
    </row>
    <row r="30" spans="1:25" ht="16.05" customHeight="1">
      <c r="A30" s="1"/>
      <c r="B30" s="1"/>
      <c r="C30" s="2"/>
      <c r="D30" s="158"/>
      <c r="E30" s="30" t="s">
        <v>182</v>
      </c>
      <c r="F30" s="31"/>
      <c r="G30" s="1"/>
      <c r="H30" s="1"/>
      <c r="I30" s="1"/>
      <c r="J30" s="1"/>
      <c r="K30" s="1"/>
      <c r="L30" s="1"/>
      <c r="M30" s="1"/>
      <c r="N30" s="1"/>
      <c r="O30" s="1"/>
      <c r="P30" s="1"/>
      <c r="Q30" s="71"/>
      <c r="R30" s="72"/>
      <c r="S30" s="73"/>
      <c r="T30" s="63"/>
      <c r="U30" s="63"/>
      <c r="V30" s="1"/>
      <c r="W30" s="1"/>
      <c r="X30" s="1"/>
      <c r="Y30" s="1"/>
    </row>
    <row r="31" spans="1:25" ht="16.05" customHeight="1">
      <c r="A31" s="1"/>
      <c r="B31" s="27"/>
      <c r="C31" s="17"/>
      <c r="D31" s="159"/>
      <c r="E31" s="27"/>
      <c r="F31" s="27"/>
      <c r="G31" s="66"/>
      <c r="H31" s="27"/>
      <c r="I31" s="27"/>
      <c r="J31" s="27"/>
      <c r="K31" s="27"/>
      <c r="L31" s="27"/>
      <c r="M31" s="1"/>
      <c r="N31" s="1"/>
      <c r="O31" s="1"/>
      <c r="P31" s="1"/>
      <c r="Q31" s="75"/>
      <c r="R31" s="72"/>
      <c r="S31" s="73"/>
      <c r="T31" s="63"/>
      <c r="U31" s="63"/>
      <c r="V31" s="1"/>
      <c r="W31" s="1"/>
      <c r="X31" s="1"/>
      <c r="Y31" s="1"/>
    </row>
    <row r="32" spans="1:25" ht="43.95" customHeight="1" thickBot="1">
      <c r="A32" s="25"/>
      <c r="B32" s="32" t="s">
        <v>166</v>
      </c>
      <c r="C32" s="33" t="s">
        <v>167</v>
      </c>
      <c r="D32" s="33" t="s">
        <v>168</v>
      </c>
      <c r="E32" s="35"/>
      <c r="F32" s="35"/>
      <c r="G32" s="76" t="s">
        <v>183</v>
      </c>
      <c r="H32" s="77" t="s">
        <v>171</v>
      </c>
      <c r="I32" s="76" t="s">
        <v>184</v>
      </c>
      <c r="J32" s="76" t="s">
        <v>173</v>
      </c>
      <c r="K32" s="76" t="s">
        <v>185</v>
      </c>
      <c r="L32" s="76" t="s">
        <v>177</v>
      </c>
      <c r="M32" s="78"/>
      <c r="N32" s="79"/>
      <c r="O32" s="79"/>
      <c r="P32" s="79"/>
      <c r="Q32" s="1"/>
      <c r="R32" s="1"/>
      <c r="S32" s="2"/>
      <c r="T32" s="1"/>
      <c r="U32" s="96"/>
      <c r="V32" s="96"/>
      <c r="W32" s="1"/>
      <c r="X32" s="1"/>
      <c r="Y32" s="1"/>
    </row>
    <row r="33" spans="1:25" ht="16.5" customHeight="1">
      <c r="A33" s="25"/>
      <c r="B33" s="37">
        <v>1.729166666666667</v>
      </c>
      <c r="C33" s="38">
        <f t="shared" ref="C33:C38" si="12">SUM(B33,L33)</f>
        <v>1.7348001157407411</v>
      </c>
      <c r="D33" s="162">
        <v>26</v>
      </c>
      <c r="E33" s="164" t="s">
        <v>1</v>
      </c>
      <c r="F33" s="11" t="s">
        <v>1</v>
      </c>
      <c r="G33" s="44">
        <v>6.9444444444444447E-4</v>
      </c>
      <c r="H33" s="44">
        <v>1.7361111111111112E-4</v>
      </c>
      <c r="I33" s="150">
        <v>3.7237268518518518E-3</v>
      </c>
      <c r="J33" s="44">
        <v>1.0416666666666667E-3</v>
      </c>
      <c r="K33" s="80"/>
      <c r="L33" s="44">
        <f t="shared" ref="L33:L69" si="13">SUM(G33:K33)</f>
        <v>5.6334490740740737E-3</v>
      </c>
      <c r="M33" s="78"/>
      <c r="N33" s="79"/>
      <c r="O33" s="79"/>
      <c r="P33" s="79"/>
      <c r="Q33" s="75"/>
      <c r="R33" s="72"/>
      <c r="S33" s="2"/>
      <c r="T33" s="250"/>
      <c r="U33" s="264">
        <v>7</v>
      </c>
      <c r="V33" s="265">
        <v>7</v>
      </c>
      <c r="W33" s="89"/>
      <c r="X33" s="1"/>
      <c r="Y33" s="1"/>
    </row>
    <row r="34" spans="1:25" ht="16.05" customHeight="1">
      <c r="A34" s="25"/>
      <c r="B34" s="37">
        <f t="shared" ref="B34:B38" si="14">C33</f>
        <v>1.7348001157407411</v>
      </c>
      <c r="C34" s="38">
        <f t="shared" si="12"/>
        <v>1.7414986111111115</v>
      </c>
      <c r="D34" s="163">
        <v>27</v>
      </c>
      <c r="E34" s="165" t="s">
        <v>8</v>
      </c>
      <c r="F34" s="8" t="s">
        <v>8</v>
      </c>
      <c r="G34" s="44">
        <v>6.9444444444444447E-4</v>
      </c>
      <c r="H34" s="44">
        <v>1.7361111111111112E-4</v>
      </c>
      <c r="I34" s="150">
        <v>4.7887731481481479E-3</v>
      </c>
      <c r="J34" s="44">
        <v>1.0416666666666667E-3</v>
      </c>
      <c r="K34" s="44"/>
      <c r="L34" s="44">
        <f t="shared" si="13"/>
        <v>6.6984953703703703E-3</v>
      </c>
      <c r="M34" s="70"/>
      <c r="N34" s="1"/>
      <c r="O34" s="1"/>
      <c r="P34" s="1"/>
      <c r="Q34" s="71"/>
      <c r="R34" s="72"/>
      <c r="S34" s="2"/>
      <c r="T34" s="250"/>
      <c r="U34" s="266">
        <v>8</v>
      </c>
      <c r="V34" s="267">
        <f>V33+U34</f>
        <v>15</v>
      </c>
      <c r="W34" s="89"/>
      <c r="X34" s="1"/>
      <c r="Y34" s="1"/>
    </row>
    <row r="35" spans="1:25" ht="16.05" customHeight="1">
      <c r="A35" s="25"/>
      <c r="B35" s="37">
        <f t="shared" si="14"/>
        <v>1.7414986111111115</v>
      </c>
      <c r="C35" s="38">
        <f t="shared" si="12"/>
        <v>1.745127430555556</v>
      </c>
      <c r="D35" s="162">
        <v>28</v>
      </c>
      <c r="E35" s="164" t="s">
        <v>15</v>
      </c>
      <c r="F35" s="11" t="s">
        <v>15</v>
      </c>
      <c r="G35" s="44">
        <v>6.9444444444444447E-4</v>
      </c>
      <c r="H35" s="44">
        <v>2.8935185185185189E-4</v>
      </c>
      <c r="I35" s="150">
        <v>1.4876157407407407E-3</v>
      </c>
      <c r="J35" s="44">
        <v>1.1574074074074073E-3</v>
      </c>
      <c r="K35" s="44"/>
      <c r="L35" s="44">
        <f t="shared" si="13"/>
        <v>3.6288194444444445E-3</v>
      </c>
      <c r="M35" s="70"/>
      <c r="N35" s="1"/>
      <c r="O35" s="1"/>
      <c r="P35" s="1"/>
      <c r="Q35" s="71"/>
      <c r="R35" s="72"/>
      <c r="S35" s="2"/>
      <c r="T35" s="250"/>
      <c r="U35" s="266">
        <v>8</v>
      </c>
      <c r="V35" s="267">
        <f t="shared" ref="V35:V70" si="15">V34+U35</f>
        <v>23</v>
      </c>
      <c r="W35" s="89"/>
      <c r="X35" s="1"/>
      <c r="Y35" s="1"/>
    </row>
    <row r="36" spans="1:25" ht="16.05" customHeight="1">
      <c r="A36" s="25"/>
      <c r="B36" s="37">
        <f t="shared" si="14"/>
        <v>1.745127430555556</v>
      </c>
      <c r="C36" s="38">
        <f t="shared" si="12"/>
        <v>1.7487120370370375</v>
      </c>
      <c r="D36" s="163">
        <v>29</v>
      </c>
      <c r="E36" s="165" t="s">
        <v>382</v>
      </c>
      <c r="F36" s="8" t="s">
        <v>22</v>
      </c>
      <c r="G36" s="44">
        <v>6.9444444444444447E-4</v>
      </c>
      <c r="H36" s="44">
        <v>2.8935185185185189E-4</v>
      </c>
      <c r="I36" s="150">
        <v>1.4434027777777778E-3</v>
      </c>
      <c r="J36" s="44">
        <v>1.1574074074074073E-3</v>
      </c>
      <c r="K36" s="44"/>
      <c r="L36" s="44">
        <f t="shared" si="13"/>
        <v>3.5846064814814816E-3</v>
      </c>
      <c r="M36" s="70"/>
      <c r="N36" s="1"/>
      <c r="O36" s="1"/>
      <c r="P36" s="1"/>
      <c r="Q36" s="71"/>
      <c r="R36" s="72"/>
      <c r="S36" s="2"/>
      <c r="T36" s="250"/>
      <c r="U36" s="266">
        <v>8</v>
      </c>
      <c r="V36" s="267">
        <f t="shared" si="15"/>
        <v>31</v>
      </c>
      <c r="W36" s="89"/>
      <c r="X36" s="1"/>
      <c r="Y36" s="1"/>
    </row>
    <row r="37" spans="1:25" ht="16.05" customHeight="1">
      <c r="A37" s="25"/>
      <c r="B37" s="37">
        <f t="shared" si="14"/>
        <v>1.7487120370370375</v>
      </c>
      <c r="C37" s="38">
        <f t="shared" si="12"/>
        <v>1.7515142361111116</v>
      </c>
      <c r="D37" s="162">
        <v>30</v>
      </c>
      <c r="E37" s="164" t="s">
        <v>28</v>
      </c>
      <c r="F37" s="103"/>
      <c r="G37" s="44">
        <v>6.9444444444444447E-4</v>
      </c>
      <c r="H37" s="44">
        <v>4.0509259259259258E-4</v>
      </c>
      <c r="I37" s="150">
        <v>5.4525462962962958E-4</v>
      </c>
      <c r="J37" s="44">
        <v>1.1574074074074073E-3</v>
      </c>
      <c r="K37" s="44"/>
      <c r="L37" s="44">
        <f t="shared" si="13"/>
        <v>2.8021990740740741E-3</v>
      </c>
      <c r="M37" s="70"/>
      <c r="N37" s="1"/>
      <c r="O37" s="1"/>
      <c r="P37" s="1"/>
      <c r="Q37" s="71"/>
      <c r="R37" s="72"/>
      <c r="S37" s="2"/>
      <c r="T37" s="250"/>
      <c r="U37" s="266">
        <v>10</v>
      </c>
      <c r="V37" s="267">
        <f t="shared" si="15"/>
        <v>41</v>
      </c>
      <c r="W37" s="89"/>
      <c r="X37" s="1"/>
      <c r="Y37" s="1"/>
    </row>
    <row r="38" spans="1:25" ht="15" customHeight="1">
      <c r="A38" s="25"/>
      <c r="B38" s="37">
        <f t="shared" si="14"/>
        <v>1.7515142361111116</v>
      </c>
      <c r="C38" s="38">
        <f t="shared" si="12"/>
        <v>1.7544034722222226</v>
      </c>
      <c r="D38" s="163">
        <v>31</v>
      </c>
      <c r="E38" s="165" t="s">
        <v>35</v>
      </c>
      <c r="F38" s="9"/>
      <c r="G38" s="44">
        <v>6.9444444444444447E-4</v>
      </c>
      <c r="H38" s="44">
        <v>4.0509259259259258E-4</v>
      </c>
      <c r="I38" s="150">
        <v>6.3229166666666674E-4</v>
      </c>
      <c r="J38" s="44">
        <v>1.1574074074074073E-3</v>
      </c>
      <c r="K38" s="44"/>
      <c r="L38" s="44">
        <f t="shared" si="13"/>
        <v>2.8892361111111111E-3</v>
      </c>
      <c r="M38" s="70"/>
      <c r="N38" s="1"/>
      <c r="O38" s="1"/>
      <c r="P38" s="1"/>
      <c r="Q38" s="71"/>
      <c r="R38" s="72"/>
      <c r="S38" s="2"/>
      <c r="T38" s="250"/>
      <c r="U38" s="266">
        <v>8</v>
      </c>
      <c r="V38" s="267">
        <f t="shared" si="15"/>
        <v>49</v>
      </c>
      <c r="W38" s="89"/>
      <c r="X38" s="1"/>
      <c r="Y38" s="1"/>
    </row>
    <row r="39" spans="1:25" ht="16.05" customHeight="1">
      <c r="A39" s="25"/>
      <c r="B39" s="37">
        <f t="shared" ref="B39:B59" si="16">C38</f>
        <v>1.7544034722222226</v>
      </c>
      <c r="C39" s="38">
        <f t="shared" ref="C39:C59" si="17">SUM(B39,L39)</f>
        <v>1.7571321759259262</v>
      </c>
      <c r="D39" s="162">
        <v>32</v>
      </c>
      <c r="E39" s="164" t="s">
        <v>48</v>
      </c>
      <c r="F39" s="11" t="s">
        <v>48</v>
      </c>
      <c r="G39" s="44">
        <v>6.9444444444444447E-4</v>
      </c>
      <c r="H39" s="44">
        <v>1.7361111111111112E-4</v>
      </c>
      <c r="I39" s="150">
        <v>8.189814814814814E-4</v>
      </c>
      <c r="J39" s="44">
        <v>1.0416666666666667E-3</v>
      </c>
      <c r="K39" s="44"/>
      <c r="L39" s="44">
        <f t="shared" si="13"/>
        <v>2.7287037037037037E-3</v>
      </c>
      <c r="M39" s="70"/>
      <c r="N39" s="1"/>
      <c r="O39" s="1"/>
      <c r="P39" s="1"/>
      <c r="Q39" s="71"/>
      <c r="R39" s="72"/>
      <c r="S39" s="2"/>
      <c r="T39" s="250"/>
      <c r="U39" s="266">
        <v>10</v>
      </c>
      <c r="V39" s="267">
        <f t="shared" si="15"/>
        <v>59</v>
      </c>
      <c r="W39" s="89"/>
      <c r="X39" s="1"/>
      <c r="Y39" s="1"/>
    </row>
    <row r="40" spans="1:25" ht="16.05" customHeight="1">
      <c r="A40" s="25"/>
      <c r="B40" s="37">
        <f t="shared" si="16"/>
        <v>1.7571321759259262</v>
      </c>
      <c r="C40" s="38">
        <f t="shared" si="17"/>
        <v>1.7601111111111114</v>
      </c>
      <c r="D40" s="163">
        <v>33</v>
      </c>
      <c r="E40" s="165" t="s">
        <v>55</v>
      </c>
      <c r="F40" s="8" t="s">
        <v>55</v>
      </c>
      <c r="G40" s="44">
        <v>6.9444444444444447E-4</v>
      </c>
      <c r="H40" s="44">
        <v>1.7361111111111112E-4</v>
      </c>
      <c r="I40" s="150">
        <v>1.069212962962963E-3</v>
      </c>
      <c r="J40" s="44">
        <v>1.0416666666666667E-3</v>
      </c>
      <c r="K40" s="44"/>
      <c r="L40" s="44">
        <f t="shared" si="13"/>
        <v>2.9789351851851852E-3</v>
      </c>
      <c r="M40" s="70"/>
      <c r="N40" s="1"/>
      <c r="O40" s="1"/>
      <c r="P40" s="1"/>
      <c r="Q40" s="71"/>
      <c r="R40" s="72"/>
      <c r="S40" s="2"/>
      <c r="T40" s="250"/>
      <c r="U40" s="266">
        <v>9</v>
      </c>
      <c r="V40" s="267">
        <f t="shared" si="15"/>
        <v>68</v>
      </c>
      <c r="W40" s="89"/>
      <c r="X40" s="1"/>
      <c r="Y40" s="1"/>
    </row>
    <row r="41" spans="1:25" ht="16.05" customHeight="1">
      <c r="A41" s="25"/>
      <c r="B41" s="37">
        <f t="shared" si="16"/>
        <v>1.7601111111111114</v>
      </c>
      <c r="C41" s="38">
        <f t="shared" si="17"/>
        <v>1.7615000000000003</v>
      </c>
      <c r="D41" s="166" t="s">
        <v>213</v>
      </c>
      <c r="E41" s="166" t="s">
        <v>1</v>
      </c>
      <c r="F41" s="104"/>
      <c r="G41" s="44"/>
      <c r="H41" s="44"/>
      <c r="I41" s="150"/>
      <c r="J41" s="44"/>
      <c r="K41" s="44">
        <v>1.3888888888888889E-3</v>
      </c>
      <c r="L41" s="44">
        <f t="shared" si="13"/>
        <v>1.3888888888888889E-3</v>
      </c>
      <c r="M41" s="70"/>
      <c r="N41" s="60">
        <f>B41-C33</f>
        <v>2.5310995370370293E-2</v>
      </c>
      <c r="O41" s="1"/>
      <c r="P41" s="1"/>
      <c r="Q41" s="71"/>
      <c r="R41" s="72"/>
      <c r="S41" s="2"/>
      <c r="T41" s="250"/>
      <c r="U41" s="266"/>
      <c r="V41" s="267">
        <f t="shared" si="15"/>
        <v>68</v>
      </c>
      <c r="W41" s="89"/>
      <c r="X41" s="1"/>
      <c r="Y41" s="1"/>
    </row>
    <row r="42" spans="1:25" ht="16.05" customHeight="1">
      <c r="A42" s="25"/>
      <c r="B42" s="37">
        <f t="shared" si="16"/>
        <v>1.7615000000000003</v>
      </c>
      <c r="C42" s="38">
        <f t="shared" si="17"/>
        <v>1.7628888888888892</v>
      </c>
      <c r="D42" s="166" t="s">
        <v>214</v>
      </c>
      <c r="E42" s="166" t="s">
        <v>8</v>
      </c>
      <c r="F42" s="104"/>
      <c r="G42" s="44"/>
      <c r="H42" s="44"/>
      <c r="I42" s="150"/>
      <c r="J42" s="44"/>
      <c r="K42" s="44">
        <v>1.3888888888888889E-3</v>
      </c>
      <c r="L42" s="44">
        <f t="shared" si="13"/>
        <v>1.3888888888888889E-3</v>
      </c>
      <c r="M42" s="70"/>
      <c r="N42" s="154">
        <f>B42-C34</f>
        <v>2.0001388888888805E-2</v>
      </c>
      <c r="O42" s="1"/>
      <c r="P42" s="1"/>
      <c r="Q42" s="71"/>
      <c r="R42" s="72"/>
      <c r="S42" s="2"/>
      <c r="T42" s="250"/>
      <c r="U42" s="266"/>
      <c r="V42" s="267">
        <f t="shared" si="15"/>
        <v>68</v>
      </c>
      <c r="W42" s="89"/>
      <c r="X42" s="1"/>
      <c r="Y42" s="1"/>
    </row>
    <row r="43" spans="1:25" ht="16.05" customHeight="1">
      <c r="A43" s="25"/>
      <c r="B43" s="37">
        <f t="shared" si="16"/>
        <v>1.7628888888888892</v>
      </c>
      <c r="C43" s="38">
        <f t="shared" si="17"/>
        <v>1.7665049768518521</v>
      </c>
      <c r="D43" s="162">
        <v>34</v>
      </c>
      <c r="E43" s="164" t="s">
        <v>62</v>
      </c>
      <c r="F43" s="11" t="s">
        <v>62</v>
      </c>
      <c r="G43" s="44">
        <v>6.9444444444444447E-4</v>
      </c>
      <c r="H43" s="44">
        <v>1.7361111111111112E-4</v>
      </c>
      <c r="I43" s="150">
        <v>1.7063657407407407E-3</v>
      </c>
      <c r="J43" s="44">
        <v>1.0416666666666667E-3</v>
      </c>
      <c r="K43" s="44"/>
      <c r="L43" s="44">
        <f t="shared" si="13"/>
        <v>3.6160879629629633E-3</v>
      </c>
      <c r="M43" s="70"/>
      <c r="N43" s="1"/>
      <c r="O43" s="1"/>
      <c r="P43" s="1"/>
      <c r="Q43" s="71"/>
      <c r="R43" s="72"/>
      <c r="S43" s="2"/>
      <c r="T43" s="250"/>
      <c r="U43" s="266">
        <v>10</v>
      </c>
      <c r="V43" s="267">
        <f t="shared" si="15"/>
        <v>78</v>
      </c>
      <c r="W43" s="89"/>
      <c r="X43" s="1"/>
      <c r="Y43" s="1"/>
    </row>
    <row r="44" spans="1:25" ht="16.05" customHeight="1">
      <c r="A44" s="25"/>
      <c r="B44" s="37">
        <f t="shared" si="16"/>
        <v>1.7665049768518521</v>
      </c>
      <c r="C44" s="38">
        <f t="shared" si="17"/>
        <v>1.7704366898148152</v>
      </c>
      <c r="D44" s="163">
        <v>35</v>
      </c>
      <c r="E44" s="165" t="s">
        <v>68</v>
      </c>
      <c r="F44" s="8" t="s">
        <v>68</v>
      </c>
      <c r="G44" s="44">
        <v>6.9444444444444447E-4</v>
      </c>
      <c r="H44" s="44">
        <v>1.7361111111111112E-4</v>
      </c>
      <c r="I44" s="150">
        <v>2.0219907407407404E-3</v>
      </c>
      <c r="J44" s="44">
        <v>1.0416666666666667E-3</v>
      </c>
      <c r="K44" s="44"/>
      <c r="L44" s="44">
        <f t="shared" si="13"/>
        <v>3.9317129629629624E-3</v>
      </c>
      <c r="M44" s="70"/>
      <c r="N44" s="1"/>
      <c r="O44" s="1"/>
      <c r="P44" s="1"/>
      <c r="Q44" s="71"/>
      <c r="R44" s="72"/>
      <c r="S44" s="2"/>
      <c r="T44" s="250"/>
      <c r="U44" s="266">
        <v>6</v>
      </c>
      <c r="V44" s="267">
        <f t="shared" si="15"/>
        <v>84</v>
      </c>
      <c r="W44" s="89"/>
      <c r="X44" s="1"/>
      <c r="Y44" s="1"/>
    </row>
    <row r="45" spans="1:25" ht="16.05" customHeight="1">
      <c r="A45" s="105"/>
      <c r="B45" s="37">
        <f t="shared" si="16"/>
        <v>1.7704366898148152</v>
      </c>
      <c r="C45" s="38">
        <f t="shared" si="17"/>
        <v>1.7718255787037041</v>
      </c>
      <c r="D45" s="166" t="s">
        <v>215</v>
      </c>
      <c r="E45" s="166" t="s">
        <v>15</v>
      </c>
      <c r="F45" s="104"/>
      <c r="G45" s="44"/>
      <c r="H45" s="44"/>
      <c r="I45" s="150"/>
      <c r="J45" s="44"/>
      <c r="K45" s="44">
        <v>1.3888888888888889E-3</v>
      </c>
      <c r="L45" s="44">
        <f t="shared" si="13"/>
        <v>1.3888888888888889E-3</v>
      </c>
      <c r="M45" s="70"/>
      <c r="N45" s="60">
        <f>B45-C35</f>
        <v>2.5309259259259198E-2</v>
      </c>
      <c r="O45" s="1"/>
      <c r="P45" s="1"/>
      <c r="Q45" s="71"/>
      <c r="R45" s="72"/>
      <c r="S45" s="2"/>
      <c r="T45" s="250"/>
      <c r="U45" s="266"/>
      <c r="V45" s="267">
        <f t="shared" si="15"/>
        <v>84</v>
      </c>
      <c r="W45" s="89"/>
      <c r="X45" s="1"/>
      <c r="Y45" s="1"/>
    </row>
    <row r="46" spans="1:25" ht="16.05" customHeight="1">
      <c r="A46" s="296"/>
      <c r="B46" s="37">
        <f t="shared" si="16"/>
        <v>1.7718255787037041</v>
      </c>
      <c r="C46" s="38">
        <f t="shared" si="17"/>
        <v>1.7732144675925929</v>
      </c>
      <c r="D46" s="166" t="s">
        <v>216</v>
      </c>
      <c r="E46" s="166" t="s">
        <v>22</v>
      </c>
      <c r="F46" s="104"/>
      <c r="G46" s="44"/>
      <c r="H46" s="44"/>
      <c r="I46" s="150"/>
      <c r="J46" s="44"/>
      <c r="K46" s="44">
        <v>1.3888888888888889E-3</v>
      </c>
      <c r="L46" s="44">
        <f t="shared" si="13"/>
        <v>1.3888888888888889E-3</v>
      </c>
      <c r="M46" s="70"/>
      <c r="N46" s="60">
        <f>B46-C36</f>
        <v>2.3113541666666571E-2</v>
      </c>
      <c r="O46" s="1"/>
      <c r="P46" s="1"/>
      <c r="Q46" s="71"/>
      <c r="R46" s="72"/>
      <c r="S46" s="2"/>
      <c r="T46" s="250"/>
      <c r="U46" s="266"/>
      <c r="V46" s="267">
        <f t="shared" si="15"/>
        <v>84</v>
      </c>
      <c r="W46" s="89"/>
      <c r="X46" s="1"/>
      <c r="Y46" s="1"/>
    </row>
    <row r="47" spans="1:25" ht="16.05" customHeight="1">
      <c r="A47" s="106"/>
      <c r="B47" s="37">
        <f t="shared" si="16"/>
        <v>1.7732144675925929</v>
      </c>
      <c r="C47" s="38">
        <f t="shared" si="17"/>
        <v>1.7760030092592596</v>
      </c>
      <c r="D47" s="162">
        <v>36</v>
      </c>
      <c r="E47" s="164" t="s">
        <v>103</v>
      </c>
      <c r="F47" s="11" t="s">
        <v>103</v>
      </c>
      <c r="G47" s="44">
        <v>6.9444444444444447E-4</v>
      </c>
      <c r="H47" s="44">
        <v>2.8935185185185189E-4</v>
      </c>
      <c r="I47" s="150">
        <v>7.6307870370370375E-4</v>
      </c>
      <c r="J47" s="44">
        <v>1.0416666666666667E-3</v>
      </c>
      <c r="K47" s="44"/>
      <c r="L47" s="44">
        <f t="shared" si="13"/>
        <v>2.7885416666666666E-3</v>
      </c>
      <c r="M47" s="70"/>
      <c r="N47" s="1"/>
      <c r="O47" s="1"/>
      <c r="P47" s="1"/>
      <c r="Q47" s="71"/>
      <c r="R47" s="72"/>
      <c r="S47" s="2"/>
      <c r="T47" s="250"/>
      <c r="U47" s="266">
        <v>10</v>
      </c>
      <c r="V47" s="267">
        <f t="shared" si="15"/>
        <v>94</v>
      </c>
      <c r="W47" s="89"/>
      <c r="X47" s="1"/>
      <c r="Y47" s="1"/>
    </row>
    <row r="48" spans="1:25" ht="16.05" customHeight="1">
      <c r="A48" s="25"/>
      <c r="B48" s="37">
        <f t="shared" si="16"/>
        <v>1.7760030092592596</v>
      </c>
      <c r="C48" s="38">
        <f t="shared" si="17"/>
        <v>1.7789896990740743</v>
      </c>
      <c r="D48" s="163">
        <v>37</v>
      </c>
      <c r="E48" s="165" t="s">
        <v>108</v>
      </c>
      <c r="F48" s="8" t="s">
        <v>108</v>
      </c>
      <c r="G48" s="44">
        <v>6.9444444444444447E-4</v>
      </c>
      <c r="H48" s="44">
        <v>2.8935185185185189E-4</v>
      </c>
      <c r="I48" s="150">
        <v>9.6122685185185189E-4</v>
      </c>
      <c r="J48" s="44">
        <v>1.0416666666666667E-3</v>
      </c>
      <c r="K48" s="44"/>
      <c r="L48" s="44">
        <f t="shared" si="13"/>
        <v>2.9866898148148153E-3</v>
      </c>
      <c r="M48" s="70"/>
      <c r="N48" s="1"/>
      <c r="O48" s="1"/>
      <c r="P48" s="1"/>
      <c r="Q48" s="71"/>
      <c r="R48" s="72"/>
      <c r="S48" s="2"/>
      <c r="T48" s="250"/>
      <c r="U48" s="266">
        <v>8</v>
      </c>
      <c r="V48" s="267">
        <f t="shared" si="15"/>
        <v>102</v>
      </c>
      <c r="W48" s="89"/>
      <c r="X48" s="1"/>
      <c r="Y48" s="1"/>
    </row>
    <row r="49" spans="1:25" ht="16.05" customHeight="1">
      <c r="A49" s="25"/>
      <c r="B49" s="37">
        <f t="shared" si="16"/>
        <v>1.7789896990740743</v>
      </c>
      <c r="C49" s="38">
        <f t="shared" si="17"/>
        <v>1.7803785879629632</v>
      </c>
      <c r="D49" s="166" t="s">
        <v>217</v>
      </c>
      <c r="E49" s="166" t="s">
        <v>28</v>
      </c>
      <c r="F49" s="104"/>
      <c r="G49" s="44"/>
      <c r="H49" s="44"/>
      <c r="I49" s="150"/>
      <c r="J49" s="44"/>
      <c r="K49" s="44">
        <v>1.3888888888888889E-3</v>
      </c>
      <c r="L49" s="44">
        <f t="shared" si="13"/>
        <v>1.3888888888888889E-3</v>
      </c>
      <c r="M49" s="70"/>
      <c r="N49" s="60">
        <f>B49-C37</f>
        <v>2.7475462962962771E-2</v>
      </c>
      <c r="O49" s="1"/>
      <c r="P49" s="1"/>
      <c r="Q49" s="71"/>
      <c r="R49" s="72"/>
      <c r="S49" s="2"/>
      <c r="T49" s="250"/>
      <c r="U49" s="266"/>
      <c r="V49" s="267">
        <f t="shared" si="15"/>
        <v>102</v>
      </c>
      <c r="W49" s="89"/>
      <c r="X49" s="1"/>
      <c r="Y49" s="1"/>
    </row>
    <row r="50" spans="1:25" ht="16.05" customHeight="1">
      <c r="A50" s="25"/>
      <c r="B50" s="37">
        <f t="shared" si="16"/>
        <v>1.7803785879629632</v>
      </c>
      <c r="C50" s="38">
        <f t="shared" si="17"/>
        <v>1.7817674768518521</v>
      </c>
      <c r="D50" s="166" t="s">
        <v>218</v>
      </c>
      <c r="E50" s="166" t="s">
        <v>35</v>
      </c>
      <c r="F50" s="104"/>
      <c r="G50" s="44"/>
      <c r="H50" s="44"/>
      <c r="I50" s="150"/>
      <c r="J50" s="44"/>
      <c r="K50" s="44">
        <v>1.3888888888888889E-3</v>
      </c>
      <c r="L50" s="44">
        <f t="shared" si="13"/>
        <v>1.3888888888888889E-3</v>
      </c>
      <c r="M50" s="70"/>
      <c r="N50" s="60">
        <f>B50-C38</f>
        <v>2.5975115740740629E-2</v>
      </c>
      <c r="O50" s="1"/>
      <c r="P50" s="1"/>
      <c r="Q50" s="71"/>
      <c r="R50" s="72"/>
      <c r="S50" s="2"/>
      <c r="T50" s="250"/>
      <c r="U50" s="266"/>
      <c r="V50" s="267">
        <f t="shared" si="15"/>
        <v>102</v>
      </c>
      <c r="W50" s="89"/>
      <c r="X50" s="1"/>
      <c r="Y50" s="1"/>
    </row>
    <row r="51" spans="1:25" ht="16.05" customHeight="1">
      <c r="A51" s="25"/>
      <c r="B51" s="37">
        <f t="shared" si="16"/>
        <v>1.7817674768518521</v>
      </c>
      <c r="C51" s="38">
        <f t="shared" si="17"/>
        <v>1.7852754629629632</v>
      </c>
      <c r="D51" s="162">
        <v>38</v>
      </c>
      <c r="E51" s="164" t="s">
        <v>89</v>
      </c>
      <c r="F51" s="11" t="s">
        <v>89</v>
      </c>
      <c r="G51" s="44">
        <v>6.9444444444444447E-4</v>
      </c>
      <c r="H51" s="44">
        <v>3.4722222222222224E-4</v>
      </c>
      <c r="I51" s="150">
        <v>1.0774305555555556E-3</v>
      </c>
      <c r="J51" s="44">
        <v>1.3888888888888889E-3</v>
      </c>
      <c r="K51" s="44"/>
      <c r="L51" s="44">
        <f t="shared" si="13"/>
        <v>3.507986111111111E-3</v>
      </c>
      <c r="M51" s="70"/>
      <c r="N51" s="1"/>
      <c r="O51" s="1"/>
      <c r="P51" s="1"/>
      <c r="Q51" s="71"/>
      <c r="R51" s="72"/>
      <c r="S51" s="2"/>
      <c r="T51" s="250"/>
      <c r="U51" s="266">
        <v>6</v>
      </c>
      <c r="V51" s="267">
        <f t="shared" si="15"/>
        <v>108</v>
      </c>
      <c r="W51" s="89"/>
      <c r="X51" s="1"/>
      <c r="Y51" s="1"/>
    </row>
    <row r="52" spans="1:25" ht="15" customHeight="1">
      <c r="A52" s="25"/>
      <c r="B52" s="37">
        <f t="shared" si="16"/>
        <v>1.7852754629629632</v>
      </c>
      <c r="C52" s="38">
        <f t="shared" si="17"/>
        <v>1.7878998842592595</v>
      </c>
      <c r="D52" s="162">
        <v>39</v>
      </c>
      <c r="E52" s="164" t="s">
        <v>96</v>
      </c>
      <c r="F52" s="11" t="s">
        <v>96</v>
      </c>
      <c r="G52" s="44">
        <v>6.9444444444444447E-4</v>
      </c>
      <c r="H52" s="44">
        <v>1.7361111111111112E-4</v>
      </c>
      <c r="I52" s="150">
        <v>7.1469907407407409E-4</v>
      </c>
      <c r="J52" s="44">
        <v>1.0416666666666667E-3</v>
      </c>
      <c r="K52" s="44"/>
      <c r="L52" s="44">
        <f t="shared" si="13"/>
        <v>2.6244212962962966E-3</v>
      </c>
      <c r="M52" s="70"/>
      <c r="N52" s="1"/>
      <c r="O52" s="1"/>
      <c r="P52" s="1"/>
      <c r="Q52" s="71"/>
      <c r="R52" s="72"/>
      <c r="S52" s="2"/>
      <c r="T52" s="250"/>
      <c r="U52" s="266">
        <v>10</v>
      </c>
      <c r="V52" s="267">
        <f t="shared" si="15"/>
        <v>118</v>
      </c>
      <c r="W52" s="89"/>
      <c r="X52" s="1"/>
      <c r="Y52" s="1"/>
    </row>
    <row r="53" spans="1:25" ht="16.05" customHeight="1">
      <c r="A53" s="25"/>
      <c r="B53" s="37">
        <f t="shared" ref="B53:B54" si="18">C52</f>
        <v>1.7878998842592595</v>
      </c>
      <c r="C53" s="38">
        <f t="shared" ref="C53:C54" si="19">SUM(B53,L53)</f>
        <v>1.7892887731481484</v>
      </c>
      <c r="D53" s="166" t="s">
        <v>393</v>
      </c>
      <c r="E53" s="166" t="s">
        <v>48</v>
      </c>
      <c r="F53" s="104"/>
      <c r="G53" s="44"/>
      <c r="H53" s="44"/>
      <c r="I53" s="150"/>
      <c r="J53" s="44"/>
      <c r="K53" s="44">
        <v>1.3888888888888889E-3</v>
      </c>
      <c r="L53" s="44">
        <f t="shared" si="13"/>
        <v>1.3888888888888889E-3</v>
      </c>
      <c r="M53" s="70"/>
      <c r="N53" s="60">
        <f>B53-C39</f>
        <v>3.076770833333331E-2</v>
      </c>
      <c r="O53" s="1"/>
      <c r="P53" s="1"/>
      <c r="Q53" s="71"/>
      <c r="R53" s="72"/>
      <c r="S53" s="2"/>
      <c r="T53" s="250"/>
      <c r="U53" s="266"/>
      <c r="V53" s="267">
        <f t="shared" si="15"/>
        <v>118</v>
      </c>
      <c r="W53" s="89"/>
      <c r="X53" s="1"/>
      <c r="Y53" s="1"/>
    </row>
    <row r="54" spans="1:25" ht="16.05" customHeight="1">
      <c r="A54" s="25"/>
      <c r="B54" s="37">
        <f t="shared" si="18"/>
        <v>1.7892887731481484</v>
      </c>
      <c r="C54" s="38">
        <f t="shared" si="19"/>
        <v>1.7906776620370373</v>
      </c>
      <c r="D54" s="166" t="s">
        <v>219</v>
      </c>
      <c r="E54" s="166" t="s">
        <v>55</v>
      </c>
      <c r="F54" s="104"/>
      <c r="G54" s="44"/>
      <c r="H54" s="44"/>
      <c r="I54" s="150"/>
      <c r="J54" s="44"/>
      <c r="K54" s="44">
        <v>1.3888888888888889E-3</v>
      </c>
      <c r="L54" s="44">
        <f t="shared" si="13"/>
        <v>1.3888888888888889E-3</v>
      </c>
      <c r="M54" s="70"/>
      <c r="N54" s="60">
        <f>B54-C40</f>
        <v>2.9177662037036978E-2</v>
      </c>
      <c r="O54" s="1"/>
      <c r="P54" s="1"/>
      <c r="Q54" s="71"/>
      <c r="R54" s="72"/>
      <c r="S54" s="2"/>
      <c r="T54" s="250"/>
      <c r="U54" s="266"/>
      <c r="V54" s="267">
        <f t="shared" si="15"/>
        <v>118</v>
      </c>
      <c r="W54" s="89"/>
      <c r="X54" s="1"/>
      <c r="Y54" s="1"/>
    </row>
    <row r="55" spans="1:25" ht="16.05" customHeight="1">
      <c r="A55" s="25"/>
      <c r="B55" s="37">
        <f t="shared" si="16"/>
        <v>1.7906776620370373</v>
      </c>
      <c r="C55" s="38">
        <f t="shared" si="17"/>
        <v>1.7936552083333335</v>
      </c>
      <c r="D55" s="162">
        <v>40</v>
      </c>
      <c r="E55" s="164" t="s">
        <v>75</v>
      </c>
      <c r="F55" s="11" t="s">
        <v>75</v>
      </c>
      <c r="G55" s="44">
        <v>6.9444444444444447E-4</v>
      </c>
      <c r="H55" s="44">
        <v>2.8935185185185189E-4</v>
      </c>
      <c r="I55" s="150">
        <v>9.5208333333333332E-4</v>
      </c>
      <c r="J55" s="44">
        <v>1.0416666666666667E-3</v>
      </c>
      <c r="K55" s="44"/>
      <c r="L55" s="44">
        <f t="shared" si="13"/>
        <v>2.9775462962962967E-3</v>
      </c>
      <c r="M55" s="70"/>
      <c r="N55" s="1"/>
      <c r="O55" s="1"/>
      <c r="P55" s="1"/>
      <c r="Q55" s="71"/>
      <c r="R55" s="72"/>
      <c r="S55" s="2"/>
      <c r="T55" s="250"/>
      <c r="U55" s="266">
        <v>7</v>
      </c>
      <c r="V55" s="267">
        <f t="shared" si="15"/>
        <v>125</v>
      </c>
      <c r="W55" s="89"/>
      <c r="X55" s="1"/>
      <c r="Y55" s="1"/>
    </row>
    <row r="56" spans="1:25" ht="16.05" customHeight="1">
      <c r="A56" s="25"/>
      <c r="B56" s="37">
        <f t="shared" si="16"/>
        <v>1.7936552083333335</v>
      </c>
      <c r="C56" s="38">
        <f t="shared" si="17"/>
        <v>1.7967748842592595</v>
      </c>
      <c r="D56" s="163">
        <v>41</v>
      </c>
      <c r="E56" s="165" t="s">
        <v>82</v>
      </c>
      <c r="F56" s="8" t="s">
        <v>82</v>
      </c>
      <c r="G56" s="44">
        <v>6.9444444444444447E-4</v>
      </c>
      <c r="H56" s="44">
        <v>2.8935185185185189E-4</v>
      </c>
      <c r="I56" s="150">
        <v>1.0942129629629631E-3</v>
      </c>
      <c r="J56" s="44">
        <v>1.0416666666666667E-3</v>
      </c>
      <c r="K56" s="44"/>
      <c r="L56" s="44">
        <f t="shared" si="13"/>
        <v>3.1196759259259259E-3</v>
      </c>
      <c r="M56" s="70"/>
      <c r="N56" s="1"/>
      <c r="O56" s="1"/>
      <c r="P56" s="1"/>
      <c r="Q56" s="71"/>
      <c r="R56" s="72"/>
      <c r="S56" s="2"/>
      <c r="T56" s="250"/>
      <c r="U56" s="266">
        <v>7</v>
      </c>
      <c r="V56" s="267">
        <f t="shared" si="15"/>
        <v>132</v>
      </c>
      <c r="W56" s="89"/>
      <c r="X56" s="1"/>
      <c r="Y56" s="1"/>
    </row>
    <row r="57" spans="1:25" ht="16.05" customHeight="1">
      <c r="A57" s="25"/>
      <c r="B57" s="37">
        <f t="shared" si="16"/>
        <v>1.7967748842592595</v>
      </c>
      <c r="C57" s="38">
        <f t="shared" si="17"/>
        <v>1.7981637731481483</v>
      </c>
      <c r="D57" s="166" t="s">
        <v>220</v>
      </c>
      <c r="E57" s="166" t="s">
        <v>62</v>
      </c>
      <c r="F57" s="104"/>
      <c r="G57" s="44"/>
      <c r="H57" s="44"/>
      <c r="I57" s="150"/>
      <c r="J57" s="44"/>
      <c r="K57" s="44">
        <v>1.3888888888888889E-3</v>
      </c>
      <c r="L57" s="44">
        <f t="shared" si="13"/>
        <v>1.3888888888888889E-3</v>
      </c>
      <c r="M57" s="70"/>
      <c r="N57" s="60">
        <f>B57-C43</f>
        <v>3.0269907407407315E-2</v>
      </c>
      <c r="O57" s="1"/>
      <c r="P57" s="1"/>
      <c r="Q57" s="71"/>
      <c r="R57" s="72"/>
      <c r="S57" s="2"/>
      <c r="T57" s="250"/>
      <c r="U57" s="266"/>
      <c r="V57" s="267">
        <f t="shared" si="15"/>
        <v>132</v>
      </c>
      <c r="W57" s="89"/>
      <c r="X57" s="1"/>
      <c r="Y57" s="1"/>
    </row>
    <row r="58" spans="1:25" ht="16.05" customHeight="1">
      <c r="A58" s="25"/>
      <c r="B58" s="37">
        <f t="shared" si="16"/>
        <v>1.7981637731481483</v>
      </c>
      <c r="C58" s="38">
        <f t="shared" si="17"/>
        <v>1.7995526620370372</v>
      </c>
      <c r="D58" s="166" t="s">
        <v>221</v>
      </c>
      <c r="E58" s="166" t="s">
        <v>68</v>
      </c>
      <c r="F58" s="104"/>
      <c r="G58" s="44"/>
      <c r="H58" s="44"/>
      <c r="I58" s="150"/>
      <c r="J58" s="44"/>
      <c r="K58" s="44">
        <v>1.3888888888888889E-3</v>
      </c>
      <c r="L58" s="44">
        <f t="shared" si="13"/>
        <v>1.3888888888888889E-3</v>
      </c>
      <c r="M58" s="70"/>
      <c r="N58" s="60">
        <f>B58-C44</f>
        <v>2.772708333333318E-2</v>
      </c>
      <c r="O58" s="1"/>
      <c r="P58" s="1"/>
      <c r="Q58" s="71"/>
      <c r="R58" s="72"/>
      <c r="S58" s="2"/>
      <c r="T58" s="250"/>
      <c r="U58" s="266"/>
      <c r="V58" s="267">
        <f t="shared" si="15"/>
        <v>132</v>
      </c>
      <c r="W58" s="89"/>
      <c r="X58" s="1"/>
      <c r="Y58" s="1"/>
    </row>
    <row r="59" spans="1:25" ht="16.05" customHeight="1">
      <c r="A59" s="25"/>
      <c r="B59" s="37">
        <f t="shared" si="16"/>
        <v>1.7995526620370372</v>
      </c>
      <c r="C59" s="38">
        <f t="shared" si="17"/>
        <v>1.8023915509259261</v>
      </c>
      <c r="D59" s="162">
        <v>42</v>
      </c>
      <c r="E59" s="164" t="s">
        <v>115</v>
      </c>
      <c r="F59" s="11" t="s">
        <v>115</v>
      </c>
      <c r="G59" s="44">
        <v>6.9444444444444447E-4</v>
      </c>
      <c r="H59" s="44">
        <v>1.7361111111111112E-4</v>
      </c>
      <c r="I59" s="150">
        <v>9.2916666666666668E-4</v>
      </c>
      <c r="J59" s="44">
        <v>1.0416666666666667E-3</v>
      </c>
      <c r="K59" s="44"/>
      <c r="L59" s="44">
        <f t="shared" si="13"/>
        <v>2.8388888888888891E-3</v>
      </c>
      <c r="M59" s="70"/>
      <c r="N59" s="1"/>
      <c r="O59" s="1"/>
      <c r="P59" s="1"/>
      <c r="Q59" s="71"/>
      <c r="R59" s="72"/>
      <c r="S59" s="2"/>
      <c r="T59" s="250"/>
      <c r="U59" s="266">
        <v>8</v>
      </c>
      <c r="V59" s="267">
        <f t="shared" si="15"/>
        <v>140</v>
      </c>
      <c r="W59" s="89"/>
      <c r="X59" s="1"/>
      <c r="Y59" s="1"/>
    </row>
    <row r="60" spans="1:25" s="145" customFormat="1" ht="16.05" customHeight="1">
      <c r="A60" s="25"/>
      <c r="B60" s="37">
        <f t="shared" ref="B60:B61" si="20">C59</f>
        <v>1.8023915509259261</v>
      </c>
      <c r="C60" s="38">
        <f t="shared" ref="C60:C61" si="21">SUM(B60,L60)</f>
        <v>1.8048358796296298</v>
      </c>
      <c r="D60" s="165" t="s">
        <v>392</v>
      </c>
      <c r="E60" s="165" t="s">
        <v>122</v>
      </c>
      <c r="F60" s="58"/>
      <c r="G60" s="150">
        <v>2.3148148148148146E-4</v>
      </c>
      <c r="H60" s="150">
        <v>1.7361111111111112E-4</v>
      </c>
      <c r="I60" s="150">
        <v>9.9756944444444459E-4</v>
      </c>
      <c r="J60" s="150">
        <v>1.0416666666666667E-3</v>
      </c>
      <c r="K60" s="44"/>
      <c r="L60" s="44">
        <f>SUM(G60:K60)</f>
        <v>2.4443287037037038E-3</v>
      </c>
      <c r="M60" s="70"/>
      <c r="N60" s="149"/>
      <c r="O60" s="149"/>
      <c r="P60" s="149"/>
      <c r="Q60" s="71"/>
      <c r="R60" s="72"/>
      <c r="S60" s="2"/>
      <c r="T60" s="250"/>
      <c r="U60" s="266"/>
      <c r="V60" s="267"/>
      <c r="W60" s="89"/>
      <c r="X60" s="149"/>
      <c r="Y60" s="149"/>
    </row>
    <row r="61" spans="1:25" ht="16.05" customHeight="1">
      <c r="A61" s="25"/>
      <c r="B61" s="37">
        <f t="shared" si="20"/>
        <v>1.8048358796296298</v>
      </c>
      <c r="C61" s="38">
        <f t="shared" si="21"/>
        <v>1.8062247685185187</v>
      </c>
      <c r="D61" s="166" t="s">
        <v>222</v>
      </c>
      <c r="E61" s="166" t="s">
        <v>75</v>
      </c>
      <c r="F61" s="104"/>
      <c r="G61" s="44"/>
      <c r="H61" s="44"/>
      <c r="I61" s="150"/>
      <c r="J61" s="44"/>
      <c r="K61" s="44">
        <v>1.3888888888888889E-3</v>
      </c>
      <c r="L61" s="44">
        <f t="shared" si="13"/>
        <v>1.3888888888888889E-3</v>
      </c>
      <c r="M61" s="70"/>
      <c r="N61" s="60">
        <f>B61-C47</f>
        <v>2.8832870370370189E-2</v>
      </c>
      <c r="O61" s="1"/>
      <c r="P61" s="1"/>
      <c r="Q61" s="71"/>
      <c r="R61" s="72"/>
      <c r="S61" s="2"/>
      <c r="T61" s="250"/>
      <c r="U61" s="266"/>
      <c r="V61" s="267">
        <f>V59+U61</f>
        <v>140</v>
      </c>
      <c r="W61" s="89"/>
      <c r="X61" s="1"/>
      <c r="Y61" s="1"/>
    </row>
    <row r="62" spans="1:25" ht="16.05" customHeight="1">
      <c r="A62" s="25"/>
      <c r="B62" s="37">
        <f t="shared" ref="B62:B76" si="22">C61</f>
        <v>1.8062247685185187</v>
      </c>
      <c r="C62" s="38">
        <f t="shared" ref="C62:C76" si="23">SUM(B62,L62)</f>
        <v>1.8076136574074075</v>
      </c>
      <c r="D62" s="166" t="s">
        <v>223</v>
      </c>
      <c r="E62" s="166" t="s">
        <v>82</v>
      </c>
      <c r="F62" s="104"/>
      <c r="G62" s="44"/>
      <c r="H62" s="44"/>
      <c r="I62" s="150"/>
      <c r="J62" s="44"/>
      <c r="K62" s="44">
        <v>1.3888888888888889E-3</v>
      </c>
      <c r="L62" s="44">
        <f t="shared" si="13"/>
        <v>1.3888888888888889E-3</v>
      </c>
      <c r="M62" s="70"/>
      <c r="N62" s="60">
        <f>B62-C48</f>
        <v>2.7235069444444315E-2</v>
      </c>
      <c r="O62" s="1"/>
      <c r="P62" s="1"/>
      <c r="Q62" s="71"/>
      <c r="R62" s="72"/>
      <c r="S62" s="2"/>
      <c r="T62" s="250"/>
      <c r="U62" s="266"/>
      <c r="V62" s="267">
        <f t="shared" si="15"/>
        <v>140</v>
      </c>
      <c r="W62" s="89"/>
      <c r="X62" s="1"/>
      <c r="Y62" s="1"/>
    </row>
    <row r="63" spans="1:25" ht="16.05" customHeight="1">
      <c r="A63" s="25"/>
      <c r="B63" s="37">
        <f t="shared" si="22"/>
        <v>1.8076136574074075</v>
      </c>
      <c r="C63" s="38">
        <f t="shared" si="23"/>
        <v>1.8112112268518519</v>
      </c>
      <c r="D63" s="162">
        <v>44</v>
      </c>
      <c r="E63" s="164" t="s">
        <v>129</v>
      </c>
      <c r="F63" s="11" t="s">
        <v>129</v>
      </c>
      <c r="G63" s="44">
        <v>6.9444444444444447E-4</v>
      </c>
      <c r="H63" s="44">
        <v>1.7361111111111112E-4</v>
      </c>
      <c r="I63" s="150">
        <v>1.6878472222222223E-3</v>
      </c>
      <c r="J63" s="44">
        <v>1.0416666666666667E-3</v>
      </c>
      <c r="K63" s="44"/>
      <c r="L63" s="44">
        <f t="shared" si="13"/>
        <v>3.5975694444444449E-3</v>
      </c>
      <c r="M63" s="70"/>
      <c r="N63" s="1"/>
      <c r="O63" s="1"/>
      <c r="P63" s="1"/>
      <c r="Q63" s="71"/>
      <c r="R63" s="72"/>
      <c r="S63" s="2"/>
      <c r="T63" s="250"/>
      <c r="U63" s="266">
        <v>10</v>
      </c>
      <c r="V63" s="267">
        <f t="shared" si="15"/>
        <v>150</v>
      </c>
      <c r="W63" s="89"/>
      <c r="X63" s="1"/>
      <c r="Y63" s="1"/>
    </row>
    <row r="64" spans="1:25" ht="16.05" customHeight="1">
      <c r="A64" s="25"/>
      <c r="B64" s="37">
        <f t="shared" si="22"/>
        <v>1.8112112268518519</v>
      </c>
      <c r="C64" s="38">
        <f t="shared" si="23"/>
        <v>1.8151851851851852</v>
      </c>
      <c r="D64" s="163">
        <v>45</v>
      </c>
      <c r="E64" s="165" t="s">
        <v>135</v>
      </c>
      <c r="F64" s="8" t="s">
        <v>135</v>
      </c>
      <c r="G64" s="44">
        <v>6.9444444444444447E-4</v>
      </c>
      <c r="H64" s="44">
        <v>1.7361111111111112E-4</v>
      </c>
      <c r="I64" s="150">
        <v>2.0642361111111113E-3</v>
      </c>
      <c r="J64" s="44">
        <v>1.0416666666666667E-3</v>
      </c>
      <c r="K64" s="44"/>
      <c r="L64" s="44">
        <f t="shared" si="13"/>
        <v>3.9739583333333337E-3</v>
      </c>
      <c r="M64" s="70"/>
      <c r="N64" s="1"/>
      <c r="O64" s="1"/>
      <c r="P64" s="1"/>
      <c r="Q64" s="1"/>
      <c r="R64" s="72"/>
      <c r="S64" s="2"/>
      <c r="T64" s="250"/>
      <c r="U64" s="266">
        <v>10</v>
      </c>
      <c r="V64" s="267">
        <f t="shared" si="15"/>
        <v>160</v>
      </c>
      <c r="W64" s="89"/>
      <c r="X64" s="1"/>
      <c r="Y64" s="1"/>
    </row>
    <row r="65" spans="1:25" ht="16.05" customHeight="1">
      <c r="A65" s="25"/>
      <c r="B65" s="37">
        <f t="shared" si="22"/>
        <v>1.8151851851851852</v>
      </c>
      <c r="C65" s="38">
        <f t="shared" si="23"/>
        <v>1.8165740740740741</v>
      </c>
      <c r="D65" s="166" t="s">
        <v>224</v>
      </c>
      <c r="E65" s="166" t="s">
        <v>89</v>
      </c>
      <c r="F65" s="104"/>
      <c r="G65" s="44"/>
      <c r="H65" s="44"/>
      <c r="I65" s="150"/>
      <c r="J65" s="44"/>
      <c r="K65" s="44">
        <v>1.3888888888888889E-3</v>
      </c>
      <c r="L65" s="44">
        <f t="shared" si="13"/>
        <v>1.3888888888888889E-3</v>
      </c>
      <c r="M65" s="70"/>
      <c r="N65" s="60">
        <f>B65-C51</f>
        <v>2.9909722222221991E-2</v>
      </c>
      <c r="O65" s="1"/>
      <c r="P65" s="1"/>
      <c r="Q65" s="1"/>
      <c r="R65" s="1"/>
      <c r="S65" s="2"/>
      <c r="T65" s="250"/>
      <c r="U65" s="266"/>
      <c r="V65" s="267">
        <f t="shared" si="15"/>
        <v>160</v>
      </c>
      <c r="W65" s="89"/>
      <c r="X65" s="1"/>
      <c r="Y65" s="1"/>
    </row>
    <row r="66" spans="1:25" ht="15" customHeight="1">
      <c r="A66" s="25"/>
      <c r="B66" s="37">
        <f t="shared" si="22"/>
        <v>1.8165740740740741</v>
      </c>
      <c r="C66" s="38">
        <f t="shared" si="23"/>
        <v>1.817962962962963</v>
      </c>
      <c r="D66" s="166" t="s">
        <v>225</v>
      </c>
      <c r="E66" s="166" t="s">
        <v>96</v>
      </c>
      <c r="F66" s="104"/>
      <c r="G66" s="44"/>
      <c r="H66" s="44"/>
      <c r="I66" s="292"/>
      <c r="J66" s="44"/>
      <c r="K66" s="44">
        <v>1.3888888888888889E-3</v>
      </c>
      <c r="L66" s="44">
        <f t="shared" si="13"/>
        <v>1.3888888888888889E-3</v>
      </c>
      <c r="M66" s="70"/>
      <c r="N66" s="60">
        <f>B66-C52</f>
        <v>2.8674189814814621E-2</v>
      </c>
      <c r="O66" s="1"/>
      <c r="P66" s="1"/>
      <c r="Q66" s="1"/>
      <c r="R66" s="1"/>
      <c r="S66" s="2"/>
      <c r="T66" s="250"/>
      <c r="U66" s="266"/>
      <c r="V66" s="267">
        <f t="shared" si="15"/>
        <v>160</v>
      </c>
      <c r="W66" s="89"/>
      <c r="X66" s="1"/>
      <c r="Y66" s="1"/>
    </row>
    <row r="67" spans="1:25" ht="16.5" customHeight="1">
      <c r="A67" s="25"/>
      <c r="B67" s="37">
        <f t="shared" si="22"/>
        <v>1.817962962962963</v>
      </c>
      <c r="C67" s="38">
        <f t="shared" si="23"/>
        <v>1.8226078703703703</v>
      </c>
      <c r="D67" s="169">
        <v>46</v>
      </c>
      <c r="E67" s="170" t="s">
        <v>149</v>
      </c>
      <c r="F67" s="9"/>
      <c r="G67" s="44">
        <v>6.9444444444444447E-4</v>
      </c>
      <c r="H67" s="44">
        <v>4.0509259259259258E-4</v>
      </c>
      <c r="I67" s="150">
        <v>2.1564814814814814E-3</v>
      </c>
      <c r="J67" s="44">
        <v>1.3888888888888889E-3</v>
      </c>
      <c r="K67" s="44"/>
      <c r="L67" s="44">
        <f t="shared" si="13"/>
        <v>4.6449074074074075E-3</v>
      </c>
      <c r="M67" s="70"/>
      <c r="N67" s="1"/>
      <c r="O67" s="1"/>
      <c r="P67" s="1"/>
      <c r="Q67" s="1"/>
      <c r="R67" s="1"/>
      <c r="S67" s="2"/>
      <c r="T67" s="250"/>
      <c r="U67" s="268">
        <v>20</v>
      </c>
      <c r="V67" s="267">
        <f t="shared" si="15"/>
        <v>180</v>
      </c>
      <c r="W67" s="89"/>
      <c r="X67" s="1"/>
      <c r="Y67" s="1"/>
    </row>
    <row r="68" spans="1:25" s="145" customFormat="1" ht="16.5" customHeight="1">
      <c r="A68" s="25"/>
      <c r="B68" s="37">
        <f t="shared" ref="B68:B70" si="24">C67</f>
        <v>1.8226078703703703</v>
      </c>
      <c r="C68" s="38">
        <f t="shared" ref="C68:C70" si="25">SUM(B68,L68)</f>
        <v>1.8268324074074074</v>
      </c>
      <c r="D68" s="170">
        <v>47</v>
      </c>
      <c r="E68" s="170" t="s">
        <v>212</v>
      </c>
      <c r="F68" s="239"/>
      <c r="G68" s="150">
        <v>2.3148148148148146E-4</v>
      </c>
      <c r="H68" s="150">
        <v>1.7361111111111112E-4</v>
      </c>
      <c r="I68" s="150">
        <v>2.7777777777777779E-3</v>
      </c>
      <c r="J68" s="150">
        <v>1.0416666666666667E-3</v>
      </c>
      <c r="K68" s="44"/>
      <c r="L68" s="44">
        <f t="shared" si="13"/>
        <v>4.2245370370370371E-3</v>
      </c>
      <c r="M68" s="70"/>
      <c r="N68" s="149"/>
      <c r="O68" s="149"/>
      <c r="P68" s="149"/>
      <c r="Q68" s="149"/>
      <c r="R68" s="149"/>
      <c r="S68" s="2"/>
      <c r="T68" s="250"/>
      <c r="U68" s="268">
        <v>12</v>
      </c>
      <c r="V68" s="267">
        <f t="shared" si="15"/>
        <v>192</v>
      </c>
      <c r="W68" s="89"/>
      <c r="X68" s="149"/>
      <c r="Y68" s="149"/>
    </row>
    <row r="69" spans="1:25" ht="16.05" customHeight="1">
      <c r="A69" s="25"/>
      <c r="B69" s="37">
        <f t="shared" si="24"/>
        <v>1.8268324074074074</v>
      </c>
      <c r="C69" s="38">
        <f t="shared" si="25"/>
        <v>1.8282212962962963</v>
      </c>
      <c r="D69" s="166" t="s">
        <v>226</v>
      </c>
      <c r="E69" s="166" t="s">
        <v>103</v>
      </c>
      <c r="F69" s="104"/>
      <c r="G69" s="44"/>
      <c r="H69" s="44"/>
      <c r="I69" s="292"/>
      <c r="J69" s="44"/>
      <c r="K69" s="44">
        <v>1.3888888888888889E-3</v>
      </c>
      <c r="L69" s="44">
        <f t="shared" si="13"/>
        <v>1.3888888888888889E-3</v>
      </c>
      <c r="M69" s="70"/>
      <c r="N69" s="60">
        <f>B69-C55</f>
        <v>3.3177199074073904E-2</v>
      </c>
      <c r="O69" s="1"/>
      <c r="P69" s="1"/>
      <c r="Q69" s="1"/>
      <c r="R69" s="1"/>
      <c r="S69" s="2"/>
      <c r="T69" s="250"/>
      <c r="U69" s="273"/>
      <c r="V69" s="267">
        <f t="shared" si="15"/>
        <v>192</v>
      </c>
      <c r="W69" s="89"/>
      <c r="X69" s="1"/>
      <c r="Y69" s="1"/>
    </row>
    <row r="70" spans="1:25" ht="16.05" customHeight="1" thickBot="1">
      <c r="A70" s="25"/>
      <c r="B70" s="37">
        <f t="shared" si="24"/>
        <v>1.8282212962962963</v>
      </c>
      <c r="C70" s="38">
        <f t="shared" si="25"/>
        <v>2.8313462962962963</v>
      </c>
      <c r="D70" s="166" t="s">
        <v>227</v>
      </c>
      <c r="E70" s="166" t="s">
        <v>108</v>
      </c>
      <c r="F70" s="104"/>
      <c r="G70" s="44"/>
      <c r="H70" s="44"/>
      <c r="I70" s="150"/>
      <c r="J70" s="44"/>
      <c r="K70" s="44">
        <v>1.3888888888888889E-3</v>
      </c>
      <c r="L70" s="44">
        <v>1.003125</v>
      </c>
      <c r="M70" s="70"/>
      <c r="N70" s="60">
        <f>B70-C56</f>
        <v>3.1446412037036797E-2</v>
      </c>
      <c r="O70" s="1"/>
      <c r="P70" s="1"/>
      <c r="Q70" s="1"/>
      <c r="R70" s="72"/>
      <c r="S70" s="2"/>
      <c r="T70" s="250"/>
      <c r="U70" s="288"/>
      <c r="V70" s="274">
        <f t="shared" si="15"/>
        <v>192</v>
      </c>
      <c r="W70" s="89"/>
      <c r="X70" s="1"/>
      <c r="Y70" s="1"/>
    </row>
    <row r="71" spans="1:25" ht="16.05" customHeight="1">
      <c r="A71" s="25"/>
      <c r="B71" s="37">
        <f t="shared" si="22"/>
        <v>2.8313462962962963</v>
      </c>
      <c r="C71" s="38">
        <f t="shared" si="23"/>
        <v>2.8327351851851854</v>
      </c>
      <c r="D71" s="166" t="s">
        <v>228</v>
      </c>
      <c r="E71" s="166" t="s">
        <v>115</v>
      </c>
      <c r="F71" s="104"/>
      <c r="G71" s="44"/>
      <c r="H71" s="44"/>
      <c r="I71" s="150"/>
      <c r="J71" s="44"/>
      <c r="K71" s="44">
        <v>1.3888888888888889E-3</v>
      </c>
      <c r="L71" s="44">
        <f t="shared" ref="L71:L76" si="26">SUM(G71:K71)</f>
        <v>1.3888888888888889E-3</v>
      </c>
      <c r="M71" s="70"/>
      <c r="N71" s="60">
        <f>B71-C59</f>
        <v>1.0289547453703702</v>
      </c>
      <c r="O71" s="1"/>
      <c r="P71" s="1"/>
      <c r="Q71" s="1"/>
      <c r="R71" s="1"/>
      <c r="S71" s="2"/>
      <c r="T71" s="1"/>
      <c r="U71" s="68"/>
      <c r="V71" s="68"/>
      <c r="W71" s="1"/>
      <c r="X71" s="1"/>
      <c r="Y71" s="1"/>
    </row>
    <row r="72" spans="1:25" s="145" customFormat="1" ht="16.05" customHeight="1">
      <c r="A72" s="25"/>
      <c r="B72" s="37">
        <f t="shared" ref="B72:B73" si="27">C71</f>
        <v>2.8327351851851854</v>
      </c>
      <c r="C72" s="38">
        <f t="shared" ref="C72:C73" si="28">SUM(B72,L72)</f>
        <v>2.8341240740740745</v>
      </c>
      <c r="D72" s="166" t="s">
        <v>229</v>
      </c>
      <c r="E72" s="166" t="s">
        <v>122</v>
      </c>
      <c r="F72" s="104"/>
      <c r="G72" s="44"/>
      <c r="H72" s="44"/>
      <c r="I72" s="150"/>
      <c r="J72" s="44"/>
      <c r="K72" s="44">
        <v>1.3888888888888889E-3</v>
      </c>
      <c r="L72" s="44">
        <f t="shared" si="26"/>
        <v>1.3888888888888889E-3</v>
      </c>
      <c r="M72" s="87"/>
      <c r="N72" s="60">
        <f>B72-C60</f>
        <v>1.0278993055555556</v>
      </c>
      <c r="O72" s="89"/>
      <c r="P72" s="149"/>
      <c r="Q72" s="149"/>
      <c r="R72" s="149"/>
      <c r="S72" s="2"/>
      <c r="T72" s="149"/>
      <c r="U72" s="68"/>
      <c r="V72" s="68"/>
      <c r="W72" s="149"/>
      <c r="X72" s="149"/>
      <c r="Y72" s="149"/>
    </row>
    <row r="73" spans="1:25" ht="16.05" customHeight="1">
      <c r="A73" s="25"/>
      <c r="B73" s="37">
        <f t="shared" si="27"/>
        <v>2.8341240740740745</v>
      </c>
      <c r="C73" s="38">
        <f t="shared" si="28"/>
        <v>2.8355129629629636</v>
      </c>
      <c r="D73" s="166" t="s">
        <v>387</v>
      </c>
      <c r="E73" s="166" t="s">
        <v>129</v>
      </c>
      <c r="F73" s="104"/>
      <c r="G73" s="44"/>
      <c r="H73" s="44"/>
      <c r="I73" s="44"/>
      <c r="J73" s="44"/>
      <c r="K73" s="44">
        <v>1.3888888888888889E-3</v>
      </c>
      <c r="L73" s="44">
        <f t="shared" si="26"/>
        <v>1.3888888888888889E-3</v>
      </c>
      <c r="M73" s="87"/>
      <c r="N73" s="248">
        <f>B73-C63</f>
        <v>1.0229128472222226</v>
      </c>
      <c r="O73" s="89"/>
      <c r="P73" s="1"/>
      <c r="Q73" s="71"/>
      <c r="R73" s="72"/>
      <c r="S73" s="2"/>
      <c r="T73" s="1"/>
      <c r="U73" s="1"/>
      <c r="V73" s="1"/>
      <c r="W73" s="1"/>
      <c r="X73" s="1"/>
      <c r="Y73" s="1"/>
    </row>
    <row r="74" spans="1:25" ht="16.05" customHeight="1">
      <c r="A74" s="25"/>
      <c r="B74" s="37">
        <f>C73</f>
        <v>2.8355129629629636</v>
      </c>
      <c r="C74" s="38">
        <f t="shared" si="23"/>
        <v>2.8369018518518527</v>
      </c>
      <c r="D74" s="166" t="s">
        <v>230</v>
      </c>
      <c r="E74" s="166" t="s">
        <v>135</v>
      </c>
      <c r="F74" s="104"/>
      <c r="G74" s="44"/>
      <c r="H74" s="44"/>
      <c r="I74" s="44"/>
      <c r="J74" s="44"/>
      <c r="K74" s="44">
        <v>1.3888888888888889E-3</v>
      </c>
      <c r="L74" s="44">
        <f t="shared" si="26"/>
        <v>1.3888888888888889E-3</v>
      </c>
      <c r="M74" s="87"/>
      <c r="N74" s="88">
        <f>B74-C64</f>
        <v>1.0203277777777784</v>
      </c>
      <c r="O74" s="89"/>
      <c r="P74" s="1"/>
      <c r="Q74" s="71"/>
      <c r="R74" s="72"/>
      <c r="S74" s="2"/>
      <c r="T74" s="1"/>
      <c r="U74" s="1"/>
      <c r="V74" s="1"/>
      <c r="W74" s="1"/>
      <c r="X74" s="1"/>
      <c r="Y74" s="1"/>
    </row>
    <row r="75" spans="1:25" ht="16.05" customHeight="1">
      <c r="A75" s="25"/>
      <c r="B75" s="37">
        <f t="shared" si="22"/>
        <v>2.8369018518518527</v>
      </c>
      <c r="C75" s="38">
        <f t="shared" si="23"/>
        <v>2.8382907407407418</v>
      </c>
      <c r="D75" s="166" t="s">
        <v>231</v>
      </c>
      <c r="E75" s="166" t="s">
        <v>149</v>
      </c>
      <c r="F75" s="104"/>
      <c r="G75" s="44"/>
      <c r="H75" s="44"/>
      <c r="I75" s="44"/>
      <c r="J75" s="44"/>
      <c r="K75" s="44">
        <v>1.3888888888888889E-3</v>
      </c>
      <c r="L75" s="44">
        <f t="shared" si="26"/>
        <v>1.3888888888888889E-3</v>
      </c>
      <c r="M75" s="108"/>
      <c r="N75" s="88">
        <f>B75-C67</f>
        <v>1.0142939814814824</v>
      </c>
      <c r="O75" s="109"/>
      <c r="P75" s="27"/>
      <c r="Q75" s="110"/>
      <c r="R75" s="72"/>
      <c r="S75" s="2"/>
      <c r="T75" s="1"/>
      <c r="U75" s="1"/>
      <c r="V75" s="1"/>
      <c r="W75" s="1"/>
      <c r="X75" s="1"/>
      <c r="Y75" s="1"/>
    </row>
    <row r="76" spans="1:25" ht="16.05" customHeight="1">
      <c r="A76" s="25"/>
      <c r="B76" s="37">
        <f t="shared" si="22"/>
        <v>2.8382907407407418</v>
      </c>
      <c r="C76" s="38">
        <f t="shared" si="23"/>
        <v>2.8396796296296309</v>
      </c>
      <c r="D76" s="166" t="s">
        <v>232</v>
      </c>
      <c r="E76" s="166" t="s">
        <v>212</v>
      </c>
      <c r="F76" s="99"/>
      <c r="G76" s="44"/>
      <c r="H76" s="44"/>
      <c r="I76" s="44"/>
      <c r="J76" s="44"/>
      <c r="K76" s="44">
        <v>1.3888888888888889E-3</v>
      </c>
      <c r="L76" s="44">
        <f t="shared" si="26"/>
        <v>1.3888888888888889E-3</v>
      </c>
      <c r="M76" s="44"/>
      <c r="N76" s="88">
        <f>B76-C69</f>
        <v>1.0100694444444456</v>
      </c>
      <c r="O76" s="44"/>
      <c r="P76" s="44"/>
      <c r="Q76" s="44"/>
      <c r="R76" s="111"/>
      <c r="S76" s="2"/>
      <c r="T76" s="1"/>
      <c r="U76" s="1"/>
      <c r="V76" s="1"/>
      <c r="W76" s="1"/>
      <c r="X76" s="1"/>
      <c r="Y76" s="1"/>
    </row>
    <row r="77" spans="1:25" ht="16.05" customHeight="1">
      <c r="A77" s="1"/>
      <c r="B77" s="74"/>
      <c r="C77" s="13"/>
      <c r="D77" s="160"/>
      <c r="E77" s="69"/>
      <c r="F77" s="112"/>
      <c r="G77" s="69"/>
      <c r="H77" s="113" t="s">
        <v>180</v>
      </c>
      <c r="I77" s="114"/>
      <c r="J77" s="370">
        <f>SUM(L33:L76)</f>
        <v>1.1105129629629629</v>
      </c>
      <c r="K77" s="371"/>
      <c r="L77" s="115"/>
      <c r="M77" s="116">
        <f>SUM(M34:M74)</f>
        <v>0</v>
      </c>
      <c r="N77" s="68"/>
      <c r="O77" s="74"/>
      <c r="P77" s="74"/>
      <c r="Q77" s="74"/>
      <c r="R77" s="1"/>
      <c r="S77" s="2"/>
      <c r="T77" s="1"/>
      <c r="U77" s="1"/>
      <c r="V77" s="1"/>
      <c r="W77" s="1"/>
      <c r="X77" s="1"/>
      <c r="Y77" s="1"/>
    </row>
  </sheetData>
  <mergeCells count="2">
    <mergeCell ref="J77:K77"/>
    <mergeCell ref="J28:K28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88"/>
  <sheetViews>
    <sheetView showGridLines="0" zoomScale="96" zoomScaleNormal="96" workbookViewId="0">
      <pane xSplit="6" ySplit="2" topLeftCell="G6" activePane="bottomRight" state="frozen"/>
      <selection pane="topRight" activeCell="G1" sqref="G1"/>
      <selection pane="bottomLeft" activeCell="A3" sqref="A3"/>
      <selection pane="bottomRight" activeCell="C4" sqref="C4"/>
    </sheetView>
  </sheetViews>
  <sheetFormatPr defaultColWidth="8.77734375" defaultRowHeight="14.55" customHeight="1"/>
  <cols>
    <col min="1" max="1" width="8.77734375" style="117" customWidth="1"/>
    <col min="2" max="2" width="11" style="117" customWidth="1"/>
    <col min="3" max="3" width="13.44140625" style="117" customWidth="1"/>
    <col min="4" max="4" width="7.33203125" style="161" customWidth="1"/>
    <col min="5" max="5" width="39.77734375" style="117" customWidth="1"/>
    <col min="6" max="6" width="8.77734375" style="117" hidden="1" customWidth="1"/>
    <col min="7" max="7" width="9.44140625" style="117" customWidth="1"/>
    <col min="8" max="8" width="8.77734375" style="117" customWidth="1"/>
    <col min="9" max="9" width="11" style="117" customWidth="1"/>
    <col min="10" max="10" width="10.33203125" style="117" customWidth="1"/>
    <col min="11" max="11" width="11.33203125" style="117" customWidth="1"/>
    <col min="12" max="12" width="8.77734375" style="117" customWidth="1"/>
    <col min="13" max="17" width="9.77734375" style="117" customWidth="1"/>
    <col min="18" max="18" width="12.44140625" style="117" customWidth="1"/>
    <col min="19" max="19" width="5.33203125" style="117" customWidth="1"/>
    <col min="20" max="20" width="6.33203125" style="117" customWidth="1"/>
    <col min="21" max="21" width="8.77734375" style="117" customWidth="1"/>
    <col min="22" max="22" width="15.44140625" style="117" customWidth="1"/>
    <col min="23" max="26" width="8.77734375" style="117" customWidth="1"/>
    <col min="27" max="16384" width="8.77734375" style="117"/>
  </cols>
  <sheetData>
    <row r="1" spans="1:25" ht="16.05" customHeight="1">
      <c r="A1" s="1"/>
      <c r="B1" s="1"/>
      <c r="C1" s="2"/>
      <c r="D1" s="158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</row>
    <row r="2" spans="1:25" ht="16.05" customHeight="1">
      <c r="A2" s="1"/>
      <c r="B2" s="27"/>
      <c r="C2" s="17"/>
      <c r="D2" s="15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1"/>
      <c r="U2" s="1"/>
      <c r="V2" s="1"/>
      <c r="W2" s="1"/>
      <c r="X2" s="1"/>
      <c r="Y2" s="1"/>
    </row>
    <row r="3" spans="1:25" ht="28.5" customHeight="1">
      <c r="A3" s="25"/>
      <c r="B3" s="32" t="s">
        <v>166</v>
      </c>
      <c r="C3" s="33" t="s">
        <v>167</v>
      </c>
      <c r="D3" s="33" t="s">
        <v>168</v>
      </c>
      <c r="E3" s="34" t="s">
        <v>234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2" t="s">
        <v>176</v>
      </c>
      <c r="R3" s="34" t="s">
        <v>177</v>
      </c>
      <c r="S3" s="16"/>
      <c r="T3" s="1"/>
      <c r="U3" s="3"/>
      <c r="V3" s="3"/>
      <c r="W3" s="36" t="s">
        <v>178</v>
      </c>
      <c r="X3" s="36" t="s">
        <v>179</v>
      </c>
      <c r="Y3" s="1"/>
    </row>
    <row r="4" spans="1:25" ht="15" customHeight="1">
      <c r="A4" s="25"/>
      <c r="B4" s="37">
        <v>1.395833333333333</v>
      </c>
      <c r="C4" s="38">
        <f t="shared" ref="C4:C26" si="0">SUM(B4,R4)</f>
        <v>1.395833333333333</v>
      </c>
      <c r="D4" s="317">
        <v>48</v>
      </c>
      <c r="E4" s="164" t="s">
        <v>2</v>
      </c>
      <c r="F4" s="11" t="s">
        <v>2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>
        <v>0</v>
      </c>
      <c r="R4" s="45">
        <f t="shared" ref="R4:R28" si="1">SUM(G4:Q4)</f>
        <v>0</v>
      </c>
      <c r="S4" s="16"/>
      <c r="T4" s="4"/>
      <c r="U4" s="39">
        <v>16</v>
      </c>
      <c r="V4" s="40">
        <v>16</v>
      </c>
      <c r="W4" s="41">
        <v>6</v>
      </c>
      <c r="X4" s="1"/>
      <c r="Y4" s="1"/>
    </row>
    <row r="5" spans="1:25" ht="15" customHeight="1">
      <c r="A5" s="25"/>
      <c r="B5" s="37">
        <f t="shared" ref="B5:B26" si="2">C4</f>
        <v>1.395833333333333</v>
      </c>
      <c r="C5" s="38">
        <f t="shared" si="0"/>
        <v>1.395833333333333</v>
      </c>
      <c r="D5" s="317">
        <v>49</v>
      </c>
      <c r="E5" s="164" t="s">
        <v>9</v>
      </c>
      <c r="F5" s="11" t="s">
        <v>9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>
        <v>0</v>
      </c>
      <c r="R5" s="45">
        <f t="shared" si="1"/>
        <v>0</v>
      </c>
      <c r="S5" s="16"/>
      <c r="T5" s="46"/>
      <c r="U5" s="41">
        <v>16</v>
      </c>
      <c r="V5" s="43">
        <f>U5+V4</f>
        <v>32</v>
      </c>
      <c r="W5" s="95">
        <v>8</v>
      </c>
      <c r="X5" s="1"/>
      <c r="Y5" s="42">
        <f t="shared" ref="Y5:Y27" si="3">Y4+X5</f>
        <v>0</v>
      </c>
    </row>
    <row r="6" spans="1:25" ht="16.05" customHeight="1">
      <c r="A6" s="25"/>
      <c r="B6" s="37">
        <f t="shared" ref="B6" si="4">C5</f>
        <v>1.395833333333333</v>
      </c>
      <c r="C6" s="38">
        <f t="shared" ref="C6" si="5">SUM(B6,R6)</f>
        <v>1.4006997685185183</v>
      </c>
      <c r="D6" s="316">
        <v>50</v>
      </c>
      <c r="E6" s="164" t="s">
        <v>23</v>
      </c>
      <c r="F6" s="11" t="s">
        <v>23</v>
      </c>
      <c r="G6" s="44">
        <v>2.3148148148148146E-4</v>
      </c>
      <c r="H6" s="44">
        <v>1.7361111111111112E-4</v>
      </c>
      <c r="I6" s="44">
        <v>8.7187500000000015E-4</v>
      </c>
      <c r="J6" s="44">
        <v>1.0416666666666667E-3</v>
      </c>
      <c r="K6" s="44">
        <f>H6</f>
        <v>1.7361111111111112E-4</v>
      </c>
      <c r="L6" s="44">
        <v>8.6956018518518513E-4</v>
      </c>
      <c r="M6" s="44">
        <f>J6</f>
        <v>1.0416666666666667E-3</v>
      </c>
      <c r="N6" s="44"/>
      <c r="O6" s="44"/>
      <c r="P6" s="44"/>
      <c r="Q6" s="44">
        <v>4.6296296296296293E-4</v>
      </c>
      <c r="R6" s="45">
        <f t="shared" si="1"/>
        <v>4.8664351851851846E-3</v>
      </c>
      <c r="S6" s="47"/>
      <c r="T6" s="46"/>
      <c r="U6" s="41">
        <v>16</v>
      </c>
      <c r="V6" s="43">
        <f>U6+V29</f>
        <v>64</v>
      </c>
      <c r="W6" s="98">
        <v>18</v>
      </c>
      <c r="X6" s="42">
        <v>18</v>
      </c>
      <c r="Y6" s="42">
        <f t="shared" si="3"/>
        <v>18</v>
      </c>
    </row>
    <row r="7" spans="1:25" ht="15" customHeight="1">
      <c r="A7" s="25"/>
      <c r="B7" s="37">
        <f t="shared" si="2"/>
        <v>1.4006997685185183</v>
      </c>
      <c r="C7" s="38">
        <f t="shared" si="0"/>
        <v>1.4006997685185183</v>
      </c>
      <c r="D7" s="317">
        <v>51</v>
      </c>
      <c r="E7" s="165" t="s">
        <v>29</v>
      </c>
      <c r="F7" s="8" t="s">
        <v>29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>
        <v>0</v>
      </c>
      <c r="R7" s="45">
        <f t="shared" si="1"/>
        <v>0</v>
      </c>
      <c r="S7" s="47"/>
      <c r="T7" s="46"/>
      <c r="U7" s="48">
        <v>16</v>
      </c>
      <c r="V7" s="49">
        <f>U7+V6</f>
        <v>80</v>
      </c>
      <c r="W7" s="41">
        <v>7</v>
      </c>
      <c r="X7" s="1"/>
      <c r="Y7" s="42">
        <f t="shared" si="3"/>
        <v>18</v>
      </c>
    </row>
    <row r="8" spans="1:25" ht="16.5" customHeight="1">
      <c r="A8" s="25"/>
      <c r="B8" s="37">
        <f t="shared" si="2"/>
        <v>1.4006997685185183</v>
      </c>
      <c r="C8" s="38">
        <f t="shared" si="0"/>
        <v>1.4099737268518517</v>
      </c>
      <c r="D8" s="316">
        <v>52</v>
      </c>
      <c r="E8" s="164" t="s">
        <v>373</v>
      </c>
      <c r="F8" s="11" t="s">
        <v>36</v>
      </c>
      <c r="G8" s="44">
        <v>2.3148148148148146E-4</v>
      </c>
      <c r="H8" s="44">
        <v>4.0509259259259258E-4</v>
      </c>
      <c r="I8" s="44">
        <v>2.614236111111111E-3</v>
      </c>
      <c r="J8" s="44">
        <v>1.1574074074074073E-3</v>
      </c>
      <c r="K8" s="44">
        <f>H8</f>
        <v>4.0509259259259258E-4</v>
      </c>
      <c r="L8" s="150">
        <v>2.8402777777777779E-3</v>
      </c>
      <c r="M8" s="44">
        <f t="shared" ref="M8" si="6">J8</f>
        <v>1.1574074074074073E-3</v>
      </c>
      <c r="N8" s="44"/>
      <c r="O8" s="44"/>
      <c r="P8" s="44"/>
      <c r="Q8" s="44">
        <v>4.6296296296296293E-4</v>
      </c>
      <c r="R8" s="45">
        <f t="shared" si="1"/>
        <v>9.2739583333333337E-3</v>
      </c>
      <c r="S8" s="47"/>
      <c r="T8" s="46"/>
      <c r="U8" s="39">
        <v>16</v>
      </c>
      <c r="V8" s="40">
        <v>16</v>
      </c>
      <c r="W8" s="41">
        <v>14</v>
      </c>
      <c r="X8" s="42">
        <v>14</v>
      </c>
      <c r="Y8" s="42">
        <f t="shared" si="3"/>
        <v>32</v>
      </c>
    </row>
    <row r="9" spans="1:25" ht="16.05" customHeight="1">
      <c r="A9" s="25"/>
      <c r="B9" s="37">
        <f t="shared" si="2"/>
        <v>1.4099737268518517</v>
      </c>
      <c r="C9" s="38">
        <f t="shared" si="0"/>
        <v>1.4152574074074074</v>
      </c>
      <c r="D9" s="316">
        <v>53</v>
      </c>
      <c r="E9" s="165" t="s">
        <v>42</v>
      </c>
      <c r="F9" s="8" t="s">
        <v>42</v>
      </c>
      <c r="G9" s="44">
        <v>2.3148148148148146E-4</v>
      </c>
      <c r="H9" s="44">
        <v>4.0509259259259258E-4</v>
      </c>
      <c r="I9" s="150">
        <v>3.0267361111111116E-3</v>
      </c>
      <c r="J9" s="44">
        <v>1.1574074074074073E-3</v>
      </c>
      <c r="K9" s="150"/>
      <c r="L9" s="150"/>
      <c r="M9" s="150"/>
      <c r="N9" s="150"/>
      <c r="O9" s="150"/>
      <c r="P9" s="150"/>
      <c r="Q9" s="44">
        <v>4.6296296296296293E-4</v>
      </c>
      <c r="R9" s="45">
        <f t="shared" si="1"/>
        <v>5.2836805555555562E-3</v>
      </c>
      <c r="S9" s="47"/>
      <c r="T9" s="46"/>
      <c r="U9" s="41">
        <v>16</v>
      </c>
      <c r="V9" s="43">
        <f>U9+V8</f>
        <v>32</v>
      </c>
      <c r="W9" s="41">
        <v>9</v>
      </c>
      <c r="X9" s="1">
        <v>9</v>
      </c>
      <c r="Y9" s="42">
        <f t="shared" si="3"/>
        <v>41</v>
      </c>
    </row>
    <row r="10" spans="1:25" ht="16.05" customHeight="1">
      <c r="A10" s="25"/>
      <c r="B10" s="37">
        <f t="shared" si="2"/>
        <v>1.4152574074074074</v>
      </c>
      <c r="C10" s="38">
        <f t="shared" si="0"/>
        <v>1.4190450231481482</v>
      </c>
      <c r="D10" s="316">
        <v>54</v>
      </c>
      <c r="E10" s="164" t="s">
        <v>49</v>
      </c>
      <c r="F10" s="11" t="s">
        <v>49</v>
      </c>
      <c r="G10" s="44">
        <v>2.3148148148148146E-4</v>
      </c>
      <c r="H10" s="44">
        <v>1.7361111111111112E-4</v>
      </c>
      <c r="I10" s="44">
        <v>3.3530092592592596E-4</v>
      </c>
      <c r="J10" s="44">
        <v>1.0416666666666667E-3</v>
      </c>
      <c r="K10" s="44">
        <f>H10</f>
        <v>1.7361111111111112E-4</v>
      </c>
      <c r="L10" s="44">
        <v>3.2731481481481479E-4</v>
      </c>
      <c r="M10" s="44">
        <f>J10</f>
        <v>1.0416666666666667E-3</v>
      </c>
      <c r="N10" s="44"/>
      <c r="O10" s="44"/>
      <c r="P10" s="44"/>
      <c r="Q10" s="44">
        <v>4.6296296296296293E-4</v>
      </c>
      <c r="R10" s="45">
        <f t="shared" si="1"/>
        <v>3.7876157407407398E-3</v>
      </c>
      <c r="S10" s="47"/>
      <c r="T10" s="46"/>
      <c r="U10" s="41">
        <v>16</v>
      </c>
      <c r="V10" s="43">
        <f>U10+V9</f>
        <v>48</v>
      </c>
      <c r="W10" s="41">
        <v>16</v>
      </c>
      <c r="X10" s="42">
        <f>W10</f>
        <v>16</v>
      </c>
      <c r="Y10" s="42">
        <f t="shared" si="3"/>
        <v>57</v>
      </c>
    </row>
    <row r="11" spans="1:25" ht="16.05" customHeight="1">
      <c r="A11" s="25"/>
      <c r="B11" s="37">
        <f t="shared" si="2"/>
        <v>1.4190450231481482</v>
      </c>
      <c r="C11" s="38">
        <f t="shared" si="0"/>
        <v>1.4195079861111111</v>
      </c>
      <c r="D11" s="317">
        <v>55</v>
      </c>
      <c r="E11" s="165" t="s">
        <v>56</v>
      </c>
      <c r="F11" s="8" t="s">
        <v>56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>
        <v>4.6296296296296293E-4</v>
      </c>
      <c r="R11" s="45">
        <f t="shared" si="1"/>
        <v>4.6296296296296293E-4</v>
      </c>
      <c r="S11" s="47"/>
      <c r="T11" s="46"/>
      <c r="U11" s="41">
        <v>16</v>
      </c>
      <c r="V11" s="43">
        <f>U11+V10</f>
        <v>64</v>
      </c>
      <c r="W11" s="41">
        <v>8</v>
      </c>
      <c r="X11" s="42">
        <v>0</v>
      </c>
      <c r="Y11" s="42">
        <f t="shared" si="3"/>
        <v>57</v>
      </c>
    </row>
    <row r="12" spans="1:25" ht="15" customHeight="1">
      <c r="A12" s="25"/>
      <c r="B12" s="37">
        <f t="shared" si="2"/>
        <v>1.4195079861111111</v>
      </c>
      <c r="C12" s="38">
        <f t="shared" si="0"/>
        <v>1.4241615740740741</v>
      </c>
      <c r="D12" s="316">
        <v>56</v>
      </c>
      <c r="E12" s="164" t="s">
        <v>63</v>
      </c>
      <c r="F12" s="11" t="s">
        <v>63</v>
      </c>
      <c r="G12" s="44">
        <v>2.3148148148148146E-4</v>
      </c>
      <c r="H12" s="44">
        <v>2.8935185185185189E-4</v>
      </c>
      <c r="I12" s="44">
        <v>5.4976851851851855E-4</v>
      </c>
      <c r="J12" s="44">
        <v>1.1574074074074073E-3</v>
      </c>
      <c r="K12" s="44">
        <f>H12</f>
        <v>2.8935185185185189E-4</v>
      </c>
      <c r="L12" s="44">
        <v>5.158564814814815E-4</v>
      </c>
      <c r="M12" s="44">
        <f>J12</f>
        <v>1.1574074074074073E-3</v>
      </c>
      <c r="N12" s="44"/>
      <c r="O12" s="44"/>
      <c r="P12" s="44"/>
      <c r="Q12" s="44">
        <v>4.6296296296296293E-4</v>
      </c>
      <c r="R12" s="45">
        <f t="shared" si="1"/>
        <v>4.6535879629629627E-3</v>
      </c>
      <c r="S12" s="47"/>
      <c r="T12" s="46"/>
      <c r="U12" s="48">
        <v>16</v>
      </c>
      <c r="V12" s="49">
        <f>U12+V11</f>
        <v>80</v>
      </c>
      <c r="W12" s="41">
        <v>13</v>
      </c>
      <c r="X12" s="42">
        <f>W12</f>
        <v>13</v>
      </c>
      <c r="Y12" s="42">
        <f t="shared" si="3"/>
        <v>70</v>
      </c>
    </row>
    <row r="13" spans="1:25" ht="16.5" customHeight="1">
      <c r="A13" s="25"/>
      <c r="B13" s="37">
        <f t="shared" si="2"/>
        <v>1.4241615740740741</v>
      </c>
      <c r="C13" s="38">
        <f t="shared" si="0"/>
        <v>1.4241615740740741</v>
      </c>
      <c r="D13" s="317">
        <v>57</v>
      </c>
      <c r="E13" s="165" t="s">
        <v>69</v>
      </c>
      <c r="F13" s="8" t="s">
        <v>69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>
        <v>0</v>
      </c>
      <c r="R13" s="45">
        <f t="shared" si="1"/>
        <v>0</v>
      </c>
      <c r="S13" s="47"/>
      <c r="T13" s="46"/>
      <c r="U13" s="39">
        <v>16</v>
      </c>
      <c r="V13" s="40">
        <v>16</v>
      </c>
      <c r="W13" s="41">
        <v>8</v>
      </c>
      <c r="X13" s="1"/>
      <c r="Y13" s="42">
        <f t="shared" si="3"/>
        <v>70</v>
      </c>
    </row>
    <row r="14" spans="1:25" ht="16.05" customHeight="1">
      <c r="A14" s="25"/>
      <c r="B14" s="37">
        <f t="shared" si="2"/>
        <v>1.4241615740740741</v>
      </c>
      <c r="C14" s="38">
        <f t="shared" si="0"/>
        <v>1.4241615740740741</v>
      </c>
      <c r="D14" s="317">
        <v>58</v>
      </c>
      <c r="E14" s="164" t="s">
        <v>76</v>
      </c>
      <c r="F14" s="11" t="s">
        <v>76</v>
      </c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>
        <v>0</v>
      </c>
      <c r="R14" s="45">
        <f t="shared" si="1"/>
        <v>0</v>
      </c>
      <c r="S14" s="47"/>
      <c r="T14" s="46"/>
      <c r="U14" s="41">
        <v>16</v>
      </c>
      <c r="V14" s="43">
        <f>U14+V13</f>
        <v>32</v>
      </c>
      <c r="W14" s="41">
        <v>7</v>
      </c>
      <c r="X14" s="1"/>
      <c r="Y14" s="42">
        <f t="shared" si="3"/>
        <v>70</v>
      </c>
    </row>
    <row r="15" spans="1:25" ht="16.05" customHeight="1">
      <c r="A15" s="25"/>
      <c r="B15" s="37">
        <f t="shared" si="2"/>
        <v>1.4241615740740741</v>
      </c>
      <c r="C15" s="38">
        <f t="shared" si="0"/>
        <v>1.4270703703703704</v>
      </c>
      <c r="D15" s="316">
        <v>59</v>
      </c>
      <c r="E15" s="165" t="s">
        <v>83</v>
      </c>
      <c r="F15" s="8" t="s">
        <v>83</v>
      </c>
      <c r="G15" s="44">
        <v>2.3148148148148146E-4</v>
      </c>
      <c r="H15" s="44">
        <v>1.7361111111111112E-4</v>
      </c>
      <c r="I15" s="150">
        <v>1.4620370370370369E-3</v>
      </c>
      <c r="J15" s="44">
        <v>1.0416666666666667E-3</v>
      </c>
      <c r="K15" s="150"/>
      <c r="L15" s="150"/>
      <c r="M15" s="150"/>
      <c r="N15" s="150"/>
      <c r="O15" s="150"/>
      <c r="P15" s="150"/>
      <c r="Q15" s="150">
        <v>0</v>
      </c>
      <c r="R15" s="45">
        <f t="shared" si="1"/>
        <v>2.908796296296296E-3</v>
      </c>
      <c r="S15" s="47"/>
      <c r="T15" s="46"/>
      <c r="U15" s="41">
        <v>16</v>
      </c>
      <c r="V15" s="43">
        <f>U15+V14</f>
        <v>48</v>
      </c>
      <c r="W15" s="41">
        <v>9</v>
      </c>
      <c r="X15" s="1">
        <v>9</v>
      </c>
      <c r="Y15" s="42">
        <f t="shared" si="3"/>
        <v>79</v>
      </c>
    </row>
    <row r="16" spans="1:25" ht="16.05" customHeight="1">
      <c r="A16" s="25"/>
      <c r="B16" s="37">
        <f t="shared" si="2"/>
        <v>1.4270703703703704</v>
      </c>
      <c r="C16" s="38">
        <f t="shared" si="0"/>
        <v>1.4351229166666668</v>
      </c>
      <c r="D16" s="316">
        <v>60</v>
      </c>
      <c r="E16" s="164" t="s">
        <v>90</v>
      </c>
      <c r="F16" s="11" t="s">
        <v>90</v>
      </c>
      <c r="G16" s="44">
        <v>2.3148148148148146E-4</v>
      </c>
      <c r="H16" s="44">
        <v>1.7361111111111112E-4</v>
      </c>
      <c r="I16" s="44">
        <v>2.5164351851851854E-3</v>
      </c>
      <c r="J16" s="44">
        <v>1.0416666666666667E-3</v>
      </c>
      <c r="K16" s="44">
        <f>H16</f>
        <v>1.7361111111111112E-4</v>
      </c>
      <c r="L16" s="44">
        <v>2.4111111111111108E-3</v>
      </c>
      <c r="M16" s="44">
        <f>J16</f>
        <v>1.0416666666666667E-3</v>
      </c>
      <c r="N16" s="44"/>
      <c r="O16" s="44"/>
      <c r="P16" s="44"/>
      <c r="Q16" s="44">
        <v>4.6296296296296293E-4</v>
      </c>
      <c r="R16" s="45">
        <f t="shared" si="1"/>
        <v>8.0525462962962972E-3</v>
      </c>
      <c r="S16" s="47"/>
      <c r="T16" s="46"/>
      <c r="U16" s="41">
        <v>16</v>
      </c>
      <c r="V16" s="43">
        <f>U16+V15</f>
        <v>64</v>
      </c>
      <c r="W16" s="41">
        <v>15</v>
      </c>
      <c r="X16" s="42">
        <f>W16</f>
        <v>15</v>
      </c>
      <c r="Y16" s="42">
        <f t="shared" si="3"/>
        <v>94</v>
      </c>
    </row>
    <row r="17" spans="1:25" ht="15" customHeight="1">
      <c r="A17" s="25"/>
      <c r="B17" s="37">
        <f t="shared" si="2"/>
        <v>1.4351229166666668</v>
      </c>
      <c r="C17" s="38">
        <f t="shared" si="0"/>
        <v>1.4434679398148149</v>
      </c>
      <c r="D17" s="316">
        <v>61</v>
      </c>
      <c r="E17" s="165" t="s">
        <v>379</v>
      </c>
      <c r="F17" s="8" t="s">
        <v>97</v>
      </c>
      <c r="G17" s="44">
        <v>2.3148148148148146E-4</v>
      </c>
      <c r="H17" s="44">
        <v>1.7361111111111112E-4</v>
      </c>
      <c r="I17" s="44">
        <v>2.6174768518518517E-3</v>
      </c>
      <c r="J17" s="44">
        <v>1.0416666666666667E-3</v>
      </c>
      <c r="K17" s="44">
        <f>H17</f>
        <v>1.7361111111111112E-4</v>
      </c>
      <c r="L17" s="44">
        <v>2.6025462962962959E-3</v>
      </c>
      <c r="M17" s="44">
        <f>J17</f>
        <v>1.0416666666666667E-3</v>
      </c>
      <c r="N17" s="44"/>
      <c r="O17" s="44"/>
      <c r="P17" s="44"/>
      <c r="Q17" s="44">
        <v>4.6296296296296293E-4</v>
      </c>
      <c r="R17" s="45">
        <f t="shared" si="1"/>
        <v>8.3450231481481483E-3</v>
      </c>
      <c r="S17" s="47"/>
      <c r="T17" s="46"/>
      <c r="U17" s="48">
        <v>16</v>
      </c>
      <c r="V17" s="49">
        <f>U17+V16</f>
        <v>80</v>
      </c>
      <c r="W17" s="41">
        <v>12</v>
      </c>
      <c r="X17" s="1">
        <v>12</v>
      </c>
      <c r="Y17" s="42">
        <f t="shared" si="3"/>
        <v>106</v>
      </c>
    </row>
    <row r="18" spans="1:25" ht="16.5" customHeight="1">
      <c r="A18" s="25"/>
      <c r="B18" s="37">
        <f t="shared" si="2"/>
        <v>1.4434679398148149</v>
      </c>
      <c r="C18" s="38">
        <f t="shared" si="0"/>
        <v>1.4481417824074074</v>
      </c>
      <c r="D18" s="316">
        <v>62</v>
      </c>
      <c r="E18" s="164" t="s">
        <v>104</v>
      </c>
      <c r="F18" s="11" t="s">
        <v>104</v>
      </c>
      <c r="G18" s="44">
        <v>2.3148148148148146E-4</v>
      </c>
      <c r="H18" s="44">
        <v>1.7361111111111112E-4</v>
      </c>
      <c r="I18" s="44">
        <v>7.8020833333333327E-4</v>
      </c>
      <c r="J18" s="44">
        <v>1.0416666666666667E-3</v>
      </c>
      <c r="K18" s="44">
        <f>H18</f>
        <v>1.7361111111111112E-4</v>
      </c>
      <c r="L18" s="44">
        <v>7.6863425925925927E-4</v>
      </c>
      <c r="M18" s="44">
        <f>J18</f>
        <v>1.0416666666666667E-3</v>
      </c>
      <c r="N18" s="44"/>
      <c r="O18" s="44"/>
      <c r="P18" s="44"/>
      <c r="Q18" s="44">
        <v>4.6296296296296293E-4</v>
      </c>
      <c r="R18" s="45">
        <f t="shared" si="1"/>
        <v>4.6738425925925923E-3</v>
      </c>
      <c r="S18" s="47"/>
      <c r="T18" s="46"/>
      <c r="U18" s="39">
        <v>16</v>
      </c>
      <c r="V18" s="40">
        <v>16</v>
      </c>
      <c r="W18" s="41">
        <v>15</v>
      </c>
      <c r="X18" s="42">
        <f>W18</f>
        <v>15</v>
      </c>
      <c r="Y18" s="42">
        <f t="shared" si="3"/>
        <v>121</v>
      </c>
    </row>
    <row r="19" spans="1:25" ht="16.05" customHeight="1">
      <c r="A19" s="25"/>
      <c r="B19" s="37">
        <f t="shared" si="2"/>
        <v>1.4481417824074074</v>
      </c>
      <c r="C19" s="38">
        <f t="shared" si="0"/>
        <v>1.4505674768518519</v>
      </c>
      <c r="D19" s="316">
        <v>63</v>
      </c>
      <c r="E19" s="165" t="s">
        <v>374</v>
      </c>
      <c r="F19" s="8" t="s">
        <v>109</v>
      </c>
      <c r="G19" s="44">
        <v>2.3148148148148146E-4</v>
      </c>
      <c r="H19" s="44">
        <v>1.7361111111111112E-4</v>
      </c>
      <c r="I19" s="44">
        <v>9.7893518518518512E-4</v>
      </c>
      <c r="J19" s="44">
        <v>1.0416666666666667E-3</v>
      </c>
      <c r="K19" s="150"/>
      <c r="L19" s="150"/>
      <c r="M19" s="150"/>
      <c r="N19" s="150"/>
      <c r="O19" s="150"/>
      <c r="P19" s="150"/>
      <c r="Q19" s="150">
        <v>0</v>
      </c>
      <c r="R19" s="45">
        <f t="shared" si="1"/>
        <v>2.4256944444444443E-3</v>
      </c>
      <c r="S19" s="47"/>
      <c r="T19" s="46"/>
      <c r="U19" s="41">
        <v>16</v>
      </c>
      <c r="V19" s="43">
        <f>U19+V18</f>
        <v>32</v>
      </c>
      <c r="W19" s="41">
        <v>10</v>
      </c>
      <c r="X19" s="1">
        <v>10</v>
      </c>
      <c r="Y19" s="42">
        <f t="shared" si="3"/>
        <v>131</v>
      </c>
    </row>
    <row r="20" spans="1:25" ht="16.05" customHeight="1">
      <c r="A20" s="25"/>
      <c r="B20" s="37">
        <f t="shared" si="2"/>
        <v>1.4505674768518519</v>
      </c>
      <c r="C20" s="38">
        <f t="shared" si="0"/>
        <v>1.4505674768518519</v>
      </c>
      <c r="D20" s="317">
        <v>64</v>
      </c>
      <c r="E20" s="164" t="s">
        <v>116</v>
      </c>
      <c r="F20" s="11" t="s">
        <v>116</v>
      </c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>
        <v>0</v>
      </c>
      <c r="R20" s="45">
        <f t="shared" si="1"/>
        <v>0</v>
      </c>
      <c r="S20" s="47"/>
      <c r="T20" s="46"/>
      <c r="U20" s="41">
        <v>16</v>
      </c>
      <c r="V20" s="43">
        <f>U20+V19</f>
        <v>48</v>
      </c>
      <c r="W20" s="95">
        <v>8</v>
      </c>
      <c r="X20" s="1"/>
      <c r="Y20" s="42">
        <f t="shared" si="3"/>
        <v>131</v>
      </c>
    </row>
    <row r="21" spans="1:25" ht="15" customHeight="1">
      <c r="A21" s="25"/>
      <c r="B21" s="37">
        <f t="shared" si="2"/>
        <v>1.4505674768518519</v>
      </c>
      <c r="C21" s="38">
        <f t="shared" si="0"/>
        <v>1.4505674768518519</v>
      </c>
      <c r="D21" s="317">
        <v>65</v>
      </c>
      <c r="E21" s="165" t="s">
        <v>123</v>
      </c>
      <c r="F21" s="215" t="s">
        <v>123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>
        <v>0</v>
      </c>
      <c r="R21" s="45">
        <f t="shared" si="1"/>
        <v>0</v>
      </c>
      <c r="S21" s="47"/>
      <c r="T21" s="46"/>
      <c r="U21" s="48">
        <v>16</v>
      </c>
      <c r="V21" s="49">
        <f>U21+V20</f>
        <v>64</v>
      </c>
      <c r="W21" s="242">
        <v>5</v>
      </c>
      <c r="X21" s="89"/>
      <c r="Y21" s="42">
        <f t="shared" si="3"/>
        <v>131</v>
      </c>
    </row>
    <row r="22" spans="1:25" ht="16.5" customHeight="1">
      <c r="A22" s="25"/>
      <c r="B22" s="37">
        <f t="shared" si="2"/>
        <v>1.4505674768518519</v>
      </c>
      <c r="C22" s="38">
        <f t="shared" si="0"/>
        <v>1.4540858796296297</v>
      </c>
      <c r="D22" s="316">
        <v>66</v>
      </c>
      <c r="E22" s="164" t="s">
        <v>130</v>
      </c>
      <c r="F22" s="11" t="s">
        <v>130</v>
      </c>
      <c r="G22" s="44">
        <v>2.3148148148148146E-4</v>
      </c>
      <c r="H22" s="44">
        <v>3.4722222222222224E-4</v>
      </c>
      <c r="I22" s="44">
        <v>1.0878472222222223E-3</v>
      </c>
      <c r="J22" s="44">
        <v>1.3888888888888889E-3</v>
      </c>
      <c r="K22" s="44"/>
      <c r="L22" s="44"/>
      <c r="M22" s="44"/>
      <c r="N22" s="44"/>
      <c r="O22" s="44"/>
      <c r="P22" s="44"/>
      <c r="Q22" s="44">
        <v>4.6296296296296293E-4</v>
      </c>
      <c r="R22" s="45">
        <f t="shared" si="1"/>
        <v>3.5184027777777774E-3</v>
      </c>
      <c r="S22" s="47"/>
      <c r="T22" s="46"/>
      <c r="U22" s="39">
        <v>16</v>
      </c>
      <c r="V22" s="40">
        <v>16</v>
      </c>
      <c r="W22" s="98">
        <v>9</v>
      </c>
      <c r="X22" s="42">
        <f>W22</f>
        <v>9</v>
      </c>
      <c r="Y22" s="42">
        <f t="shared" si="3"/>
        <v>140</v>
      </c>
    </row>
    <row r="23" spans="1:25" ht="16.05" customHeight="1">
      <c r="A23" s="25"/>
      <c r="B23" s="37">
        <f t="shared" si="2"/>
        <v>1.4540858796296297</v>
      </c>
      <c r="C23" s="38">
        <f t="shared" si="0"/>
        <v>1.4540858796296297</v>
      </c>
      <c r="D23" s="317">
        <v>67</v>
      </c>
      <c r="E23" s="165" t="s">
        <v>136</v>
      </c>
      <c r="F23" s="8" t="s">
        <v>136</v>
      </c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>
        <v>0</v>
      </c>
      <c r="R23" s="45">
        <f t="shared" si="1"/>
        <v>0</v>
      </c>
      <c r="S23" s="47"/>
      <c r="T23" s="46"/>
      <c r="U23" s="41">
        <v>16</v>
      </c>
      <c r="V23" s="43">
        <f>U23+V22</f>
        <v>32</v>
      </c>
      <c r="W23" s="41">
        <v>5</v>
      </c>
      <c r="X23" s="1"/>
      <c r="Y23" s="42">
        <f t="shared" si="3"/>
        <v>140</v>
      </c>
    </row>
    <row r="24" spans="1:25" ht="16.05" customHeight="1">
      <c r="A24" s="25"/>
      <c r="B24" s="37">
        <f t="shared" si="2"/>
        <v>1.4540858796296297</v>
      </c>
      <c r="C24" s="38">
        <f t="shared" si="0"/>
        <v>1.4585812499999999</v>
      </c>
      <c r="D24" s="316">
        <v>68</v>
      </c>
      <c r="E24" s="164" t="s">
        <v>139</v>
      </c>
      <c r="F24" s="11" t="s">
        <v>139</v>
      </c>
      <c r="G24" s="44">
        <v>2.3148148148148146E-4</v>
      </c>
      <c r="H24" s="44">
        <v>1.7361111111111112E-4</v>
      </c>
      <c r="I24" s="44">
        <v>6.9282407407407411E-4</v>
      </c>
      <c r="J24" s="44">
        <v>1.0416666666666667E-3</v>
      </c>
      <c r="K24" s="44">
        <f>H24</f>
        <v>1.7361111111111112E-4</v>
      </c>
      <c r="L24" s="44">
        <v>6.7754629629629632E-4</v>
      </c>
      <c r="M24" s="44">
        <f>J24</f>
        <v>1.0416666666666667E-3</v>
      </c>
      <c r="N24" s="44"/>
      <c r="O24" s="44"/>
      <c r="P24" s="44"/>
      <c r="Q24" s="44">
        <v>4.6296296296296293E-4</v>
      </c>
      <c r="R24" s="45">
        <f t="shared" si="1"/>
        <v>4.4953703703703701E-3</v>
      </c>
      <c r="S24" s="47"/>
      <c r="T24" s="46"/>
      <c r="U24" s="41">
        <v>16</v>
      </c>
      <c r="V24" s="43">
        <f>U24+V23</f>
        <v>48</v>
      </c>
      <c r="W24" s="41">
        <v>12</v>
      </c>
      <c r="X24" s="42">
        <f>W24</f>
        <v>12</v>
      </c>
      <c r="Y24" s="42">
        <f t="shared" si="3"/>
        <v>152</v>
      </c>
    </row>
    <row r="25" spans="1:25" ht="15" customHeight="1">
      <c r="A25" s="25"/>
      <c r="B25" s="37">
        <f t="shared" si="2"/>
        <v>1.4585812499999999</v>
      </c>
      <c r="C25" s="38">
        <f t="shared" si="0"/>
        <v>1.4612571759259259</v>
      </c>
      <c r="D25" s="316">
        <v>69</v>
      </c>
      <c r="E25" s="165" t="s">
        <v>142</v>
      </c>
      <c r="F25" s="8" t="s">
        <v>142</v>
      </c>
      <c r="G25" s="44">
        <v>2.3148148148148146E-4</v>
      </c>
      <c r="H25" s="44">
        <v>1.7361111111111112E-4</v>
      </c>
      <c r="I25" s="44">
        <v>7.6620370370370373E-4</v>
      </c>
      <c r="J25" s="44">
        <v>1.0416666666666667E-3</v>
      </c>
      <c r="K25" s="44"/>
      <c r="L25" s="44"/>
      <c r="M25" s="44"/>
      <c r="N25" s="44"/>
      <c r="O25" s="44"/>
      <c r="P25" s="44"/>
      <c r="Q25" s="44">
        <v>4.6296296296296293E-4</v>
      </c>
      <c r="R25" s="45">
        <f t="shared" si="1"/>
        <v>2.6759259259259258E-3</v>
      </c>
      <c r="S25" s="47"/>
      <c r="T25" s="46"/>
      <c r="U25" s="48">
        <v>16</v>
      </c>
      <c r="V25" s="49">
        <f>U25+V24</f>
        <v>64</v>
      </c>
      <c r="W25" s="41">
        <v>10</v>
      </c>
      <c r="X25" s="42">
        <f>W25</f>
        <v>10</v>
      </c>
      <c r="Y25" s="42">
        <f t="shared" si="3"/>
        <v>162</v>
      </c>
    </row>
    <row r="26" spans="1:25" ht="16.5" customHeight="1">
      <c r="A26" s="25"/>
      <c r="B26" s="37">
        <f t="shared" si="2"/>
        <v>1.4612571759259259</v>
      </c>
      <c r="C26" s="38">
        <f t="shared" si="0"/>
        <v>1.4663207175925925</v>
      </c>
      <c r="D26" s="316">
        <v>70</v>
      </c>
      <c r="E26" s="164" t="s">
        <v>145</v>
      </c>
      <c r="F26" s="11" t="s">
        <v>145</v>
      </c>
      <c r="G26" s="44">
        <v>2.3148148148148146E-4</v>
      </c>
      <c r="H26" s="44">
        <v>1.7361111111111112E-4</v>
      </c>
      <c r="I26" s="44">
        <v>9.9444444444444428E-4</v>
      </c>
      <c r="J26" s="44">
        <v>1.0416666666666667E-3</v>
      </c>
      <c r="K26" s="44">
        <f>H26</f>
        <v>1.7361111111111112E-4</v>
      </c>
      <c r="L26" s="44">
        <v>9.4409722222222215E-4</v>
      </c>
      <c r="M26" s="44">
        <f>J26</f>
        <v>1.0416666666666667E-3</v>
      </c>
      <c r="N26" s="44"/>
      <c r="O26" s="44"/>
      <c r="P26" s="44"/>
      <c r="Q26" s="44">
        <v>4.6296296296296293E-4</v>
      </c>
      <c r="R26" s="45">
        <f t="shared" si="1"/>
        <v>5.0635416666666658E-3</v>
      </c>
      <c r="S26" s="47"/>
      <c r="T26" s="46"/>
      <c r="U26" s="39">
        <v>16</v>
      </c>
      <c r="V26" s="40">
        <v>16</v>
      </c>
      <c r="W26" s="95">
        <v>12</v>
      </c>
      <c r="X26" s="42">
        <f>W26</f>
        <v>12</v>
      </c>
      <c r="Y26" s="42">
        <f t="shared" si="3"/>
        <v>174</v>
      </c>
    </row>
    <row r="27" spans="1:25" ht="15" customHeight="1" thickBot="1">
      <c r="A27" s="25"/>
      <c r="B27" s="37">
        <f t="shared" ref="B27" si="7">C26</f>
        <v>1.4663207175925925</v>
      </c>
      <c r="C27" s="38">
        <f t="shared" ref="C27" si="8">SUM(B27,R27)</f>
        <v>1.4663207175925925</v>
      </c>
      <c r="D27" s="317">
        <v>71</v>
      </c>
      <c r="E27" s="170" t="s">
        <v>150</v>
      </c>
      <c r="F27" s="28" t="s">
        <v>150</v>
      </c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>
        <v>0</v>
      </c>
      <c r="R27" s="45">
        <f t="shared" si="1"/>
        <v>0</v>
      </c>
      <c r="S27" s="47"/>
      <c r="T27" s="46"/>
      <c r="U27" s="48">
        <v>24</v>
      </c>
      <c r="V27" s="49">
        <v>20</v>
      </c>
      <c r="W27" s="98">
        <v>5</v>
      </c>
      <c r="X27" s="1">
        <v>20</v>
      </c>
      <c r="Y27" s="42">
        <f t="shared" si="3"/>
        <v>194</v>
      </c>
    </row>
    <row r="28" spans="1:25" s="145" customFormat="1" ht="15" customHeight="1">
      <c r="A28" s="250"/>
      <c r="B28" s="37">
        <f t="shared" ref="B28:B29" si="9">C27</f>
        <v>1.4663207175925925</v>
      </c>
      <c r="C28" s="38">
        <f t="shared" ref="C28:C29" si="10">SUM(B28,R28)</f>
        <v>1.4697929398148148</v>
      </c>
      <c r="D28" s="238"/>
      <c r="E28" s="307"/>
      <c r="F28" s="28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44">
        <v>3.472222222222222E-3</v>
      </c>
      <c r="R28" s="45">
        <f t="shared" si="1"/>
        <v>3.472222222222222E-3</v>
      </c>
      <c r="S28" s="47"/>
      <c r="T28" s="46"/>
      <c r="U28" s="95"/>
      <c r="V28" s="300"/>
      <c r="W28" s="301"/>
      <c r="X28" s="89"/>
      <c r="Y28" s="42"/>
    </row>
    <row r="29" spans="1:25" ht="16.5" customHeight="1">
      <c r="A29" s="1"/>
      <c r="B29" s="37">
        <f t="shared" si="9"/>
        <v>1.4697929398148148</v>
      </c>
      <c r="C29" s="38">
        <f t="shared" si="10"/>
        <v>1.474741087962963</v>
      </c>
      <c r="D29" s="236" t="s">
        <v>389</v>
      </c>
      <c r="E29" s="236" t="s">
        <v>16</v>
      </c>
      <c r="F29" s="240" t="s">
        <v>16</v>
      </c>
      <c r="G29" s="237">
        <v>2.3148148148148146E-4</v>
      </c>
      <c r="H29" s="237">
        <v>5.2083333333333333E-4</v>
      </c>
      <c r="I29" s="237">
        <v>2.3439814814814812E-3</v>
      </c>
      <c r="J29" s="237">
        <v>1.3888888888888889E-3</v>
      </c>
      <c r="K29" s="237"/>
      <c r="L29" s="237"/>
      <c r="M29" s="237"/>
      <c r="N29" s="237"/>
      <c r="O29" s="237"/>
      <c r="P29" s="237"/>
      <c r="Q29" s="237">
        <v>4.6296296296296293E-4</v>
      </c>
      <c r="R29" s="45">
        <f>SUM(G29:Q29)</f>
        <v>4.9481481481481477E-3</v>
      </c>
      <c r="S29" s="16"/>
      <c r="T29" s="46"/>
      <c r="U29" s="41">
        <v>16</v>
      </c>
      <c r="V29" s="43">
        <f>U29+V5</f>
        <v>48</v>
      </c>
      <c r="W29" s="241">
        <v>3</v>
      </c>
      <c r="X29" s="89">
        <v>3</v>
      </c>
      <c r="Y29" s="42">
        <f>Y27+X29</f>
        <v>197</v>
      </c>
    </row>
    <row r="30" spans="1:25" ht="16.05" customHeight="1">
      <c r="A30" s="1"/>
      <c r="B30" s="60"/>
      <c r="C30" s="61"/>
      <c r="D30" s="152"/>
      <c r="E30" s="58"/>
      <c r="F30" s="58"/>
      <c r="G30" s="63"/>
      <c r="H30" s="66"/>
      <c r="I30" s="66"/>
      <c r="J30" s="66"/>
      <c r="K30" s="66"/>
      <c r="L30" s="63"/>
      <c r="M30" s="63"/>
      <c r="N30" s="63"/>
      <c r="O30" s="63"/>
      <c r="P30" s="63"/>
      <c r="Q30" s="63"/>
      <c r="R30" s="64"/>
      <c r="S30" s="57"/>
      <c r="T30" s="58"/>
      <c r="U30" s="58"/>
      <c r="V30" s="58"/>
      <c r="W30" s="1"/>
      <c r="X30" s="1"/>
      <c r="Y30" s="1"/>
    </row>
    <row r="31" spans="1:25" ht="16.05" customHeight="1">
      <c r="A31" s="1"/>
      <c r="B31" s="1"/>
      <c r="C31" s="67"/>
      <c r="D31" s="158"/>
      <c r="E31" s="1"/>
      <c r="F31" s="1"/>
      <c r="G31" s="25"/>
      <c r="H31" s="34" t="s">
        <v>180</v>
      </c>
      <c r="I31" s="69"/>
      <c r="J31" s="368">
        <f>SUM(R4:R30)</f>
        <v>7.8907754629629637E-2</v>
      </c>
      <c r="K31" s="368"/>
      <c r="L31" s="70"/>
      <c r="M31" s="1"/>
      <c r="N31" s="1"/>
      <c r="O31" s="1"/>
      <c r="P31" s="1"/>
      <c r="Q31" s="71"/>
      <c r="R31" s="72"/>
      <c r="S31" s="73"/>
      <c r="T31" s="63"/>
      <c r="U31" s="63"/>
      <c r="V31" s="58"/>
      <c r="W31" s="1"/>
      <c r="X31" s="1"/>
      <c r="Y31" s="1"/>
    </row>
    <row r="32" spans="1:25" ht="16.05" customHeight="1">
      <c r="A32" s="1"/>
      <c r="B32" s="1"/>
      <c r="C32" s="2"/>
      <c r="D32" s="158"/>
      <c r="E32" s="1"/>
      <c r="F32" s="1"/>
      <c r="G32" s="1"/>
      <c r="H32" s="74"/>
      <c r="I32" s="74"/>
      <c r="J32" s="74"/>
      <c r="K32" s="74"/>
      <c r="L32" s="1"/>
      <c r="M32" s="1"/>
      <c r="N32" s="1"/>
      <c r="O32" s="1"/>
      <c r="P32" s="1"/>
      <c r="Q32" s="71"/>
      <c r="R32" s="72"/>
      <c r="S32" s="73"/>
      <c r="T32" s="63"/>
      <c r="U32" s="63"/>
      <c r="V32" s="1"/>
      <c r="W32" s="1"/>
      <c r="X32" s="1"/>
      <c r="Y32" s="1"/>
    </row>
    <row r="33" spans="1:25" ht="16.05" customHeight="1">
      <c r="A33" s="1"/>
      <c r="B33" s="1"/>
      <c r="C33" s="2"/>
      <c r="D33" s="158"/>
      <c r="E33" s="30" t="s">
        <v>182</v>
      </c>
      <c r="F33" s="31"/>
      <c r="G33" s="1"/>
      <c r="H33" s="1"/>
      <c r="I33" s="1"/>
      <c r="J33" s="1"/>
      <c r="K33" s="1"/>
      <c r="L33" s="1"/>
      <c r="M33" s="1"/>
      <c r="N33" s="1"/>
      <c r="O33" s="1"/>
      <c r="P33" s="1"/>
      <c r="Q33" s="71"/>
      <c r="R33" s="72"/>
      <c r="S33" s="73"/>
      <c r="T33" s="63"/>
      <c r="U33" s="63"/>
      <c r="V33" s="1"/>
      <c r="W33" s="1"/>
      <c r="X33" s="1"/>
      <c r="Y33" s="1"/>
    </row>
    <row r="34" spans="1:25" ht="16.05" customHeight="1">
      <c r="A34" s="1"/>
      <c r="B34" s="27"/>
      <c r="C34" s="17"/>
      <c r="D34" s="159"/>
      <c r="E34" s="27"/>
      <c r="F34" s="27"/>
      <c r="G34" s="66"/>
      <c r="H34" s="27"/>
      <c r="I34" s="27"/>
      <c r="J34" s="27"/>
      <c r="K34" s="27"/>
      <c r="L34" s="27"/>
      <c r="M34" s="1"/>
      <c r="N34" s="1"/>
      <c r="O34" s="1"/>
      <c r="P34" s="1"/>
      <c r="Q34" s="75"/>
      <c r="R34" s="72"/>
      <c r="S34" s="73"/>
      <c r="T34" s="63"/>
      <c r="U34" s="63"/>
      <c r="V34" s="1"/>
      <c r="W34" s="1"/>
      <c r="X34" s="1"/>
      <c r="Y34" s="1"/>
    </row>
    <row r="35" spans="1:25" ht="43.95" customHeight="1" thickBot="1">
      <c r="A35" s="25"/>
      <c r="B35" s="32" t="s">
        <v>166</v>
      </c>
      <c r="C35" s="33" t="s">
        <v>167</v>
      </c>
      <c r="D35" s="33" t="s">
        <v>168</v>
      </c>
      <c r="E35" s="35"/>
      <c r="F35" s="35"/>
      <c r="G35" s="76" t="s">
        <v>183</v>
      </c>
      <c r="H35" s="77" t="s">
        <v>171</v>
      </c>
      <c r="I35" s="76" t="s">
        <v>184</v>
      </c>
      <c r="J35" s="76" t="s">
        <v>173</v>
      </c>
      <c r="K35" s="76" t="s">
        <v>185</v>
      </c>
      <c r="L35" s="76" t="s">
        <v>177</v>
      </c>
      <c r="M35" s="78"/>
      <c r="N35" s="79"/>
      <c r="O35" s="79"/>
      <c r="P35" s="79"/>
      <c r="Q35" s="1"/>
      <c r="R35" s="1"/>
      <c r="S35" s="2"/>
      <c r="T35" s="1"/>
      <c r="U35" s="96"/>
      <c r="V35" s="96"/>
      <c r="W35" s="1"/>
      <c r="X35" s="1"/>
      <c r="Y35" s="1"/>
    </row>
    <row r="36" spans="1:25" ht="16.5" customHeight="1">
      <c r="A36" s="25"/>
      <c r="B36" s="37">
        <v>1.729166666666667</v>
      </c>
      <c r="C36" s="38">
        <f t="shared" ref="C36:C37" si="11">SUM(B36,L36)</f>
        <v>1.7344214120370374</v>
      </c>
      <c r="D36" s="162">
        <v>48</v>
      </c>
      <c r="E36" s="164" t="s">
        <v>2</v>
      </c>
      <c r="F36" s="11" t="s">
        <v>2</v>
      </c>
      <c r="G36" s="44">
        <v>6.9444444444444447E-4</v>
      </c>
      <c r="H36" s="44">
        <v>5.2083333333333333E-4</v>
      </c>
      <c r="I36" s="150">
        <v>2.6505787037037036E-3</v>
      </c>
      <c r="J36" s="44">
        <v>1.3888888888888889E-3</v>
      </c>
      <c r="K36" s="80"/>
      <c r="L36" s="44">
        <f t="shared" ref="L36:L65" si="12">SUM(G36:K36)</f>
        <v>5.2547453703703706E-3</v>
      </c>
      <c r="M36" s="78"/>
      <c r="N36" s="79"/>
      <c r="O36" s="79"/>
      <c r="P36" s="79"/>
      <c r="Q36" s="75"/>
      <c r="R36" s="72"/>
      <c r="S36" s="2"/>
      <c r="T36" s="250"/>
      <c r="U36" s="254">
        <v>6</v>
      </c>
      <c r="V36" s="255">
        <v>6</v>
      </c>
      <c r="W36" s="89"/>
      <c r="X36" s="1"/>
      <c r="Y36" s="1"/>
    </row>
    <row r="37" spans="1:25" ht="16.05" customHeight="1">
      <c r="A37" s="25"/>
      <c r="B37" s="37">
        <f t="shared" ref="B37" si="13">C36</f>
        <v>1.7344214120370374</v>
      </c>
      <c r="C37" s="38">
        <f t="shared" si="11"/>
        <v>1.7391476851851855</v>
      </c>
      <c r="D37" s="162">
        <v>49</v>
      </c>
      <c r="E37" s="164" t="s">
        <v>9</v>
      </c>
      <c r="F37" s="11" t="s">
        <v>9</v>
      </c>
      <c r="G37" s="44">
        <v>6.9444444444444447E-4</v>
      </c>
      <c r="H37" s="44">
        <v>5.2083333333333333E-4</v>
      </c>
      <c r="I37" s="150">
        <v>2.1221064814814813E-3</v>
      </c>
      <c r="J37" s="44">
        <v>1.3888888888888889E-3</v>
      </c>
      <c r="K37" s="44"/>
      <c r="L37" s="44">
        <f t="shared" si="12"/>
        <v>4.7262731481481478E-3</v>
      </c>
      <c r="M37" s="70"/>
      <c r="N37" s="1"/>
      <c r="O37" s="1"/>
      <c r="P37" s="1"/>
      <c r="Q37" s="71"/>
      <c r="R37" s="72"/>
      <c r="S37" s="2"/>
      <c r="T37" s="250"/>
      <c r="U37" s="256">
        <v>8</v>
      </c>
      <c r="V37" s="257">
        <f>V36+U37</f>
        <v>14</v>
      </c>
      <c r="W37" s="89"/>
      <c r="X37" s="1"/>
      <c r="Y37" s="1"/>
    </row>
    <row r="38" spans="1:25" ht="16.05" customHeight="1">
      <c r="A38" s="25"/>
      <c r="B38" s="37">
        <f t="shared" ref="B38:B74" si="14">C37</f>
        <v>1.7391476851851855</v>
      </c>
      <c r="C38" s="38">
        <f t="shared" ref="C38:C74" si="15">SUM(B38,L38)</f>
        <v>2.7419237268518524</v>
      </c>
      <c r="D38" s="162">
        <v>50</v>
      </c>
      <c r="E38" s="164" t="s">
        <v>23</v>
      </c>
      <c r="F38" s="11" t="s">
        <v>23</v>
      </c>
      <c r="G38" s="44">
        <v>6.9444444444444447E-4</v>
      </c>
      <c r="H38" s="44">
        <v>1.7361111111111112E-4</v>
      </c>
      <c r="I38" s="150">
        <v>1.0008663194444445</v>
      </c>
      <c r="J38" s="44">
        <v>1.0416666666666667E-3</v>
      </c>
      <c r="K38" s="44"/>
      <c r="L38" s="44">
        <f t="shared" si="12"/>
        <v>1.0027760416666667</v>
      </c>
      <c r="M38" s="70"/>
      <c r="N38" s="1"/>
      <c r="O38" s="1"/>
      <c r="P38" s="1"/>
      <c r="Q38" s="71"/>
      <c r="R38" s="72"/>
      <c r="S38" s="2"/>
      <c r="T38" s="250"/>
      <c r="U38" s="256">
        <v>10</v>
      </c>
      <c r="V38" s="257">
        <f t="shared" ref="V38:V77" si="16">V37+U38</f>
        <v>24</v>
      </c>
      <c r="W38" s="89"/>
      <c r="X38" s="1"/>
      <c r="Y38" s="1"/>
    </row>
    <row r="39" spans="1:25" ht="16.05" customHeight="1">
      <c r="A39" s="25"/>
      <c r="B39" s="37">
        <f t="shared" si="14"/>
        <v>2.7419237268518524</v>
      </c>
      <c r="C39" s="38">
        <f t="shared" si="15"/>
        <v>2.7448861111111116</v>
      </c>
      <c r="D39" s="163">
        <v>51</v>
      </c>
      <c r="E39" s="165" t="s">
        <v>29</v>
      </c>
      <c r="F39" s="8" t="s">
        <v>29</v>
      </c>
      <c r="G39" s="44">
        <v>6.9444444444444447E-4</v>
      </c>
      <c r="H39" s="44">
        <v>1.7361111111111112E-4</v>
      </c>
      <c r="I39" s="150">
        <v>1.0526620370370371E-3</v>
      </c>
      <c r="J39" s="44">
        <v>1.0416666666666667E-3</v>
      </c>
      <c r="K39" s="44"/>
      <c r="L39" s="44">
        <f t="shared" si="12"/>
        <v>2.9623842592592592E-3</v>
      </c>
      <c r="M39" s="70"/>
      <c r="N39" s="1"/>
      <c r="O39" s="1"/>
      <c r="P39" s="1"/>
      <c r="Q39" s="71"/>
      <c r="R39" s="72"/>
      <c r="S39" s="2"/>
      <c r="T39" s="250"/>
      <c r="U39" s="256">
        <v>6</v>
      </c>
      <c r="V39" s="257">
        <f t="shared" si="16"/>
        <v>30</v>
      </c>
      <c r="W39" s="89"/>
      <c r="X39" s="1"/>
      <c r="Y39" s="1"/>
    </row>
    <row r="40" spans="1:25" ht="16.05" customHeight="1">
      <c r="A40" s="25"/>
      <c r="B40" s="37">
        <f t="shared" si="14"/>
        <v>2.7448861111111116</v>
      </c>
      <c r="C40" s="38">
        <f t="shared" si="15"/>
        <v>2.7494570601851858</v>
      </c>
      <c r="D40" s="162">
        <v>52</v>
      </c>
      <c r="E40" s="164" t="s">
        <v>373</v>
      </c>
      <c r="F40" s="11" t="s">
        <v>36</v>
      </c>
      <c r="G40" s="44">
        <v>6.9444444444444447E-4</v>
      </c>
      <c r="H40" s="44">
        <v>4.0509259259259258E-4</v>
      </c>
      <c r="I40" s="150">
        <v>2.3140046296296298E-3</v>
      </c>
      <c r="J40" s="44">
        <v>1.1574074074074073E-3</v>
      </c>
      <c r="K40" s="44"/>
      <c r="L40" s="44">
        <f t="shared" si="12"/>
        <v>4.5709490740740745E-3</v>
      </c>
      <c r="M40" s="70"/>
      <c r="N40" s="1"/>
      <c r="O40" s="1"/>
      <c r="P40" s="1"/>
      <c r="Q40" s="71"/>
      <c r="R40" s="72"/>
      <c r="S40" s="2"/>
      <c r="T40" s="250"/>
      <c r="U40" s="256">
        <v>10</v>
      </c>
      <c r="V40" s="257">
        <f t="shared" si="16"/>
        <v>40</v>
      </c>
      <c r="W40" s="89"/>
      <c r="X40" s="1"/>
      <c r="Y40" s="1"/>
    </row>
    <row r="41" spans="1:25" ht="16.05" customHeight="1">
      <c r="A41" s="25"/>
      <c r="B41" s="37">
        <f t="shared" si="14"/>
        <v>2.7494570601851858</v>
      </c>
      <c r="C41" s="38">
        <f t="shared" si="15"/>
        <v>2.7547407407407412</v>
      </c>
      <c r="D41" s="163">
        <v>53</v>
      </c>
      <c r="E41" s="165" t="s">
        <v>42</v>
      </c>
      <c r="F41" s="8" t="s">
        <v>42</v>
      </c>
      <c r="G41" s="44">
        <v>6.9444444444444447E-4</v>
      </c>
      <c r="H41" s="44">
        <v>4.0509259259259258E-4</v>
      </c>
      <c r="I41" s="150">
        <v>3.0267361111111116E-3</v>
      </c>
      <c r="J41" s="44">
        <v>1.1574074074074073E-3</v>
      </c>
      <c r="K41" s="44"/>
      <c r="L41" s="44">
        <f t="shared" si="12"/>
        <v>5.2836805555555562E-3</v>
      </c>
      <c r="M41" s="70"/>
      <c r="N41" s="1"/>
      <c r="O41" s="1"/>
      <c r="P41" s="1"/>
      <c r="Q41" s="71"/>
      <c r="R41" s="72"/>
      <c r="S41" s="2"/>
      <c r="T41" s="250"/>
      <c r="U41" s="256">
        <v>7</v>
      </c>
      <c r="V41" s="257">
        <f t="shared" si="16"/>
        <v>47</v>
      </c>
      <c r="W41" s="89"/>
      <c r="X41" s="1"/>
      <c r="Y41" s="1"/>
    </row>
    <row r="42" spans="1:25" ht="16.05" customHeight="1">
      <c r="A42" s="25"/>
      <c r="B42" s="37">
        <f t="shared" si="14"/>
        <v>2.7547407407407412</v>
      </c>
      <c r="C42" s="38">
        <f t="shared" si="15"/>
        <v>2.7569487268518524</v>
      </c>
      <c r="D42" s="162">
        <v>54</v>
      </c>
      <c r="E42" s="164" t="s">
        <v>49</v>
      </c>
      <c r="F42" s="11" t="s">
        <v>49</v>
      </c>
      <c r="G42" s="44">
        <v>6.9444444444444447E-4</v>
      </c>
      <c r="H42" s="44">
        <v>1.7361111111111112E-4</v>
      </c>
      <c r="I42" s="150">
        <v>2.9826388888888887E-4</v>
      </c>
      <c r="J42" s="44">
        <v>1.0416666666666667E-3</v>
      </c>
      <c r="K42" s="44"/>
      <c r="L42" s="44">
        <f t="shared" si="12"/>
        <v>2.2079861111111111E-3</v>
      </c>
      <c r="M42" s="70"/>
      <c r="N42" s="1"/>
      <c r="O42" s="1"/>
      <c r="P42" s="1"/>
      <c r="Q42" s="71"/>
      <c r="R42" s="72"/>
      <c r="S42" s="2"/>
      <c r="T42" s="250"/>
      <c r="U42" s="256">
        <v>10</v>
      </c>
      <c r="V42" s="257">
        <f t="shared" si="16"/>
        <v>57</v>
      </c>
      <c r="W42" s="89"/>
      <c r="X42" s="1"/>
      <c r="Y42" s="1"/>
    </row>
    <row r="43" spans="1:25" ht="16.05" customHeight="1">
      <c r="A43" s="25"/>
      <c r="B43" s="37">
        <f t="shared" si="14"/>
        <v>2.7569487268518524</v>
      </c>
      <c r="C43" s="38">
        <f t="shared" si="15"/>
        <v>2.7592322916666672</v>
      </c>
      <c r="D43" s="163">
        <v>55</v>
      </c>
      <c r="E43" s="165" t="s">
        <v>56</v>
      </c>
      <c r="F43" s="8" t="s">
        <v>56</v>
      </c>
      <c r="G43" s="44">
        <v>6.9444444444444447E-4</v>
      </c>
      <c r="H43" s="44">
        <v>1.7361111111111112E-4</v>
      </c>
      <c r="I43" s="150">
        <v>3.7384259259259255E-4</v>
      </c>
      <c r="J43" s="44">
        <v>1.0416666666666667E-3</v>
      </c>
      <c r="K43" s="44"/>
      <c r="L43" s="44">
        <f t="shared" si="12"/>
        <v>2.2835648148148147E-3</v>
      </c>
      <c r="M43" s="70"/>
      <c r="N43" s="1"/>
      <c r="O43" s="1"/>
      <c r="P43" s="1"/>
      <c r="Q43" s="71"/>
      <c r="R43" s="72"/>
      <c r="S43" s="2"/>
      <c r="T43" s="250"/>
      <c r="U43" s="256">
        <v>10</v>
      </c>
      <c r="V43" s="257">
        <f t="shared" si="16"/>
        <v>67</v>
      </c>
      <c r="W43" s="89"/>
      <c r="X43" s="1"/>
      <c r="Y43" s="1"/>
    </row>
    <row r="44" spans="1:25" ht="16.95" customHeight="1">
      <c r="A44" s="25"/>
      <c r="B44" s="37">
        <f t="shared" si="14"/>
        <v>2.7592322916666672</v>
      </c>
      <c r="C44" s="38">
        <f t="shared" si="15"/>
        <v>2.7606211805555563</v>
      </c>
      <c r="D44" s="166" t="s">
        <v>233</v>
      </c>
      <c r="E44" s="166" t="s">
        <v>2</v>
      </c>
      <c r="F44" s="104"/>
      <c r="G44" s="44"/>
      <c r="H44" s="44"/>
      <c r="I44" s="150"/>
      <c r="J44" s="44"/>
      <c r="K44" s="44">
        <v>1.3888888888888889E-3</v>
      </c>
      <c r="L44" s="44">
        <f t="shared" si="12"/>
        <v>1.3888888888888889E-3</v>
      </c>
      <c r="M44" s="70"/>
      <c r="N44" s="60">
        <f>B44-C36</f>
        <v>1.0248108796296298</v>
      </c>
      <c r="O44" s="1"/>
      <c r="P44" s="1"/>
      <c r="Q44" s="71"/>
      <c r="R44" s="72"/>
      <c r="S44" s="2"/>
      <c r="T44" s="250"/>
      <c r="U44" s="256"/>
      <c r="V44" s="257">
        <f t="shared" si="16"/>
        <v>67</v>
      </c>
      <c r="W44" s="89"/>
      <c r="X44" s="1"/>
      <c r="Y44" s="1"/>
    </row>
    <row r="45" spans="1:25" ht="16.95" customHeight="1">
      <c r="A45" s="25"/>
      <c r="B45" s="37">
        <f t="shared" si="14"/>
        <v>2.7606211805555563</v>
      </c>
      <c r="C45" s="38">
        <f t="shared" si="15"/>
        <v>2.7620100694444454</v>
      </c>
      <c r="D45" s="166" t="s">
        <v>235</v>
      </c>
      <c r="E45" s="166" t="s">
        <v>9</v>
      </c>
      <c r="F45" s="104"/>
      <c r="G45" s="44"/>
      <c r="H45" s="44"/>
      <c r="I45" s="150"/>
      <c r="J45" s="44"/>
      <c r="K45" s="44">
        <v>1.3888888888888889E-3</v>
      </c>
      <c r="L45" s="44">
        <f t="shared" si="12"/>
        <v>1.3888888888888889E-3</v>
      </c>
      <c r="M45" s="70"/>
      <c r="N45" s="60">
        <f>B45-C37</f>
        <v>1.0214734953703708</v>
      </c>
      <c r="O45" s="1"/>
      <c r="P45" s="1"/>
      <c r="Q45" s="71"/>
      <c r="R45" s="72"/>
      <c r="S45" s="2"/>
      <c r="T45" s="250"/>
      <c r="U45" s="256"/>
      <c r="V45" s="257">
        <f t="shared" si="16"/>
        <v>67</v>
      </c>
      <c r="W45" s="89"/>
      <c r="X45" s="1"/>
      <c r="Y45" s="1"/>
    </row>
    <row r="46" spans="1:25" ht="16.5" customHeight="1">
      <c r="A46" s="25"/>
      <c r="B46" s="37">
        <f t="shared" si="14"/>
        <v>2.7620100694444454</v>
      </c>
      <c r="C46" s="38">
        <f t="shared" si="15"/>
        <v>2.7646090277777788</v>
      </c>
      <c r="D46" s="162">
        <v>56</v>
      </c>
      <c r="E46" s="164" t="s">
        <v>63</v>
      </c>
      <c r="F46" s="11" t="s">
        <v>63</v>
      </c>
      <c r="G46" s="44">
        <v>6.9444444444444447E-4</v>
      </c>
      <c r="H46" s="44">
        <v>2.8935185185185189E-4</v>
      </c>
      <c r="I46" s="150">
        <v>4.5775462962962957E-4</v>
      </c>
      <c r="J46" s="44">
        <v>1.1574074074074073E-3</v>
      </c>
      <c r="K46" s="44"/>
      <c r="L46" s="44">
        <f t="shared" si="12"/>
        <v>2.5989583333333333E-3</v>
      </c>
      <c r="M46" s="70"/>
      <c r="N46" s="1"/>
      <c r="O46" s="1"/>
      <c r="P46" s="1"/>
      <c r="Q46" s="71"/>
      <c r="R46" s="72"/>
      <c r="S46" s="2"/>
      <c r="T46" s="250"/>
      <c r="U46" s="256">
        <v>10</v>
      </c>
      <c r="V46" s="257">
        <f t="shared" si="16"/>
        <v>77</v>
      </c>
      <c r="W46" s="89"/>
      <c r="X46" s="1"/>
      <c r="Y46" s="1"/>
    </row>
    <row r="47" spans="1:25" ht="16.05" customHeight="1">
      <c r="A47" s="25"/>
      <c r="B47" s="37">
        <f t="shared" si="14"/>
        <v>2.7646090277777788</v>
      </c>
      <c r="C47" s="38">
        <f t="shared" si="15"/>
        <v>2.7674415509259269</v>
      </c>
      <c r="D47" s="163">
        <v>57</v>
      </c>
      <c r="E47" s="165" t="s">
        <v>69</v>
      </c>
      <c r="F47" s="8" t="s">
        <v>69</v>
      </c>
      <c r="G47" s="44">
        <v>6.9444444444444447E-4</v>
      </c>
      <c r="H47" s="44">
        <v>2.8935185185185189E-4</v>
      </c>
      <c r="I47" s="150">
        <v>6.9131944444444438E-4</v>
      </c>
      <c r="J47" s="44">
        <v>1.1574074074074073E-3</v>
      </c>
      <c r="K47" s="44"/>
      <c r="L47" s="44">
        <f t="shared" si="12"/>
        <v>2.8325231481481482E-3</v>
      </c>
      <c r="M47" s="70"/>
      <c r="N47" s="1"/>
      <c r="O47" s="1"/>
      <c r="P47" s="1"/>
      <c r="Q47" s="71"/>
      <c r="R47" s="72"/>
      <c r="S47" s="2"/>
      <c r="T47" s="250"/>
      <c r="U47" s="256">
        <v>8</v>
      </c>
      <c r="V47" s="257">
        <f t="shared" si="16"/>
        <v>85</v>
      </c>
      <c r="W47" s="89"/>
      <c r="X47" s="1"/>
      <c r="Y47" s="1"/>
    </row>
    <row r="48" spans="1:25" ht="16.95" customHeight="1">
      <c r="A48" s="25"/>
      <c r="B48" s="37">
        <f t="shared" si="14"/>
        <v>2.7674415509259269</v>
      </c>
      <c r="C48" s="38">
        <f t="shared" si="15"/>
        <v>2.768830439814816</v>
      </c>
      <c r="D48" s="166" t="s">
        <v>236</v>
      </c>
      <c r="E48" s="166" t="s">
        <v>23</v>
      </c>
      <c r="F48" s="104"/>
      <c r="G48" s="44"/>
      <c r="H48" s="44"/>
      <c r="I48" s="150"/>
      <c r="J48" s="44"/>
      <c r="K48" s="44">
        <v>1.3888888888888889E-3</v>
      </c>
      <c r="L48" s="44">
        <f t="shared" si="12"/>
        <v>1.3888888888888889E-3</v>
      </c>
      <c r="M48" s="70"/>
      <c r="N48" s="60">
        <f>B48-C38</f>
        <v>2.5517824074074547E-2</v>
      </c>
      <c r="O48" s="1"/>
      <c r="P48" s="1"/>
      <c r="Q48" s="71"/>
      <c r="R48" s="72"/>
      <c r="S48" s="2"/>
      <c r="T48" s="250"/>
      <c r="U48" s="256"/>
      <c r="V48" s="257">
        <f t="shared" si="16"/>
        <v>85</v>
      </c>
      <c r="W48" s="89"/>
      <c r="X48" s="1"/>
      <c r="Y48" s="1"/>
    </row>
    <row r="49" spans="1:25" ht="16.95" customHeight="1">
      <c r="A49" s="25"/>
      <c r="B49" s="37">
        <f t="shared" si="14"/>
        <v>2.768830439814816</v>
      </c>
      <c r="C49" s="38">
        <f t="shared" si="15"/>
        <v>2.7702193287037051</v>
      </c>
      <c r="D49" s="166" t="s">
        <v>394</v>
      </c>
      <c r="E49" s="166" t="s">
        <v>29</v>
      </c>
      <c r="F49" s="104"/>
      <c r="G49" s="44"/>
      <c r="H49" s="44"/>
      <c r="I49" s="150"/>
      <c r="J49" s="44"/>
      <c r="K49" s="44">
        <v>1.3888888888888889E-3</v>
      </c>
      <c r="L49" s="44">
        <f t="shared" si="12"/>
        <v>1.3888888888888889E-3</v>
      </c>
      <c r="M49" s="70"/>
      <c r="N49" s="60">
        <f>B49-C39</f>
        <v>2.3944328703704443E-2</v>
      </c>
      <c r="O49" s="1"/>
      <c r="P49" s="1"/>
      <c r="Q49" s="1"/>
      <c r="R49" s="1"/>
      <c r="S49" s="2"/>
      <c r="T49" s="250"/>
      <c r="U49" s="256"/>
      <c r="V49" s="257">
        <f t="shared" si="16"/>
        <v>85</v>
      </c>
      <c r="W49" s="89"/>
      <c r="X49" s="1"/>
      <c r="Y49" s="1"/>
    </row>
    <row r="50" spans="1:25" ht="16.05" customHeight="1">
      <c r="A50" s="25"/>
      <c r="B50" s="37">
        <f t="shared" si="14"/>
        <v>2.7702193287037051</v>
      </c>
      <c r="C50" s="38">
        <f t="shared" si="15"/>
        <v>2.7732903935185198</v>
      </c>
      <c r="D50" s="162">
        <v>58</v>
      </c>
      <c r="E50" s="164" t="s">
        <v>76</v>
      </c>
      <c r="F50" s="11" t="s">
        <v>76</v>
      </c>
      <c r="G50" s="44">
        <v>6.9444444444444447E-4</v>
      </c>
      <c r="H50" s="44">
        <v>1.7361111111111112E-4</v>
      </c>
      <c r="I50" s="150">
        <v>1.1613425925925927E-3</v>
      </c>
      <c r="J50" s="44">
        <v>1.0416666666666667E-3</v>
      </c>
      <c r="K50" s="44"/>
      <c r="L50" s="44">
        <f t="shared" si="12"/>
        <v>3.0710648148148147E-3</v>
      </c>
      <c r="M50" s="70"/>
      <c r="N50" s="1"/>
      <c r="O50" s="1"/>
      <c r="P50" s="1"/>
      <c r="Q50" s="1"/>
      <c r="R50" s="1"/>
      <c r="S50" s="2"/>
      <c r="T50" s="250"/>
      <c r="U50" s="256">
        <v>6</v>
      </c>
      <c r="V50" s="257">
        <f t="shared" si="16"/>
        <v>91</v>
      </c>
      <c r="W50" s="89"/>
      <c r="X50" s="1"/>
      <c r="Y50" s="1"/>
    </row>
    <row r="51" spans="1:25" ht="16.05" customHeight="1">
      <c r="A51" s="25"/>
      <c r="B51" s="37">
        <f t="shared" si="14"/>
        <v>2.7732903935185198</v>
      </c>
      <c r="C51" s="38">
        <f t="shared" si="15"/>
        <v>2.7766621527777793</v>
      </c>
      <c r="D51" s="163">
        <v>59</v>
      </c>
      <c r="E51" s="165" t="s">
        <v>83</v>
      </c>
      <c r="F51" s="8" t="s">
        <v>83</v>
      </c>
      <c r="G51" s="44">
        <v>6.9444444444444447E-4</v>
      </c>
      <c r="H51" s="44">
        <v>1.7361111111111112E-4</v>
      </c>
      <c r="I51" s="150">
        <v>1.4620370370370369E-3</v>
      </c>
      <c r="J51" s="44">
        <v>1.0416666666666667E-3</v>
      </c>
      <c r="K51" s="44"/>
      <c r="L51" s="44">
        <f t="shared" si="12"/>
        <v>3.3717592592592592E-3</v>
      </c>
      <c r="M51" s="70"/>
      <c r="N51" s="1"/>
      <c r="O51" s="1"/>
      <c r="P51" s="1"/>
      <c r="Q51" s="1"/>
      <c r="R51" s="1"/>
      <c r="S51" s="2"/>
      <c r="T51" s="250"/>
      <c r="U51" s="256">
        <v>8</v>
      </c>
      <c r="V51" s="257">
        <f t="shared" si="16"/>
        <v>99</v>
      </c>
      <c r="W51" s="89"/>
      <c r="X51" s="1"/>
      <c r="Y51" s="1"/>
    </row>
    <row r="52" spans="1:25" ht="16.95" customHeight="1">
      <c r="A52" s="25"/>
      <c r="B52" s="37">
        <f t="shared" si="14"/>
        <v>2.7766621527777793</v>
      </c>
      <c r="C52" s="38">
        <f t="shared" si="15"/>
        <v>2.7780510416666684</v>
      </c>
      <c r="D52" s="166" t="s">
        <v>237</v>
      </c>
      <c r="E52" s="166" t="s">
        <v>36</v>
      </c>
      <c r="F52" s="104"/>
      <c r="G52" s="44"/>
      <c r="H52" s="44"/>
      <c r="I52" s="150"/>
      <c r="J52" s="44"/>
      <c r="K52" s="44">
        <v>1.3888888888888889E-3</v>
      </c>
      <c r="L52" s="44">
        <f t="shared" si="12"/>
        <v>1.3888888888888889E-3</v>
      </c>
      <c r="M52" s="70"/>
      <c r="N52" s="60">
        <f>B52-C40</f>
        <v>2.7205092592593516E-2</v>
      </c>
      <c r="O52" s="1"/>
      <c r="P52" s="1"/>
      <c r="Q52" s="1"/>
      <c r="R52" s="1"/>
      <c r="S52" s="2"/>
      <c r="T52" s="250"/>
      <c r="U52" s="256"/>
      <c r="V52" s="257">
        <f t="shared" si="16"/>
        <v>99</v>
      </c>
      <c r="W52" s="89"/>
      <c r="X52" s="1"/>
      <c r="Y52" s="1"/>
    </row>
    <row r="53" spans="1:25" ht="16.95" customHeight="1">
      <c r="A53" s="25"/>
      <c r="B53" s="37">
        <f t="shared" si="14"/>
        <v>2.7780510416666684</v>
      </c>
      <c r="C53" s="38">
        <f t="shared" si="15"/>
        <v>2.7794399305555575</v>
      </c>
      <c r="D53" s="166" t="s">
        <v>238</v>
      </c>
      <c r="E53" s="166" t="s">
        <v>42</v>
      </c>
      <c r="F53" s="104"/>
      <c r="G53" s="44"/>
      <c r="H53" s="44"/>
      <c r="I53" s="150"/>
      <c r="J53" s="44"/>
      <c r="K53" s="44">
        <v>1.3888888888888889E-3</v>
      </c>
      <c r="L53" s="44">
        <f t="shared" si="12"/>
        <v>1.3888888888888889E-3</v>
      </c>
      <c r="M53" s="70"/>
      <c r="N53" s="60">
        <f>B53-C41</f>
        <v>2.331030092592723E-2</v>
      </c>
      <c r="O53" s="1"/>
      <c r="P53" s="1"/>
      <c r="Q53" s="1"/>
      <c r="R53" s="1"/>
      <c r="S53" s="2"/>
      <c r="T53" s="250"/>
      <c r="U53" s="256"/>
      <c r="V53" s="257">
        <f t="shared" si="16"/>
        <v>99</v>
      </c>
      <c r="W53" s="89"/>
      <c r="X53" s="1"/>
      <c r="Y53" s="1"/>
    </row>
    <row r="54" spans="1:25" ht="16.05" customHeight="1">
      <c r="A54" s="25"/>
      <c r="B54" s="37">
        <f t="shared" si="14"/>
        <v>2.7794399305555575</v>
      </c>
      <c r="C54" s="38">
        <f t="shared" si="15"/>
        <v>2.783465162037039</v>
      </c>
      <c r="D54" s="162">
        <v>60</v>
      </c>
      <c r="E54" s="164" t="s">
        <v>90</v>
      </c>
      <c r="F54" s="11" t="s">
        <v>90</v>
      </c>
      <c r="G54" s="44">
        <v>6.9444444444444447E-4</v>
      </c>
      <c r="H54" s="44">
        <v>1.7361111111111112E-4</v>
      </c>
      <c r="I54" s="150">
        <v>2.1155092592592593E-3</v>
      </c>
      <c r="J54" s="44">
        <v>1.0416666666666667E-3</v>
      </c>
      <c r="K54" s="44"/>
      <c r="L54" s="44">
        <f t="shared" si="12"/>
        <v>4.0252314814814812E-3</v>
      </c>
      <c r="M54" s="70"/>
      <c r="N54" s="1"/>
      <c r="O54" s="1"/>
      <c r="P54" s="1"/>
      <c r="Q54" s="1"/>
      <c r="R54" s="1"/>
      <c r="S54" s="2"/>
      <c r="T54" s="250"/>
      <c r="U54" s="256">
        <v>10</v>
      </c>
      <c r="V54" s="257">
        <f t="shared" si="16"/>
        <v>109</v>
      </c>
      <c r="W54" s="89"/>
      <c r="X54" s="1"/>
      <c r="Y54" s="1"/>
    </row>
    <row r="55" spans="1:25" ht="16.05" customHeight="1">
      <c r="A55" s="25"/>
      <c r="B55" s="37">
        <f t="shared" si="14"/>
        <v>2.783465162037039</v>
      </c>
      <c r="C55" s="38">
        <f t="shared" si="15"/>
        <v>2.7878582175925946</v>
      </c>
      <c r="D55" s="163">
        <v>61</v>
      </c>
      <c r="E55" s="165" t="s">
        <v>379</v>
      </c>
      <c r="F55" s="8" t="s">
        <v>97</v>
      </c>
      <c r="G55" s="44">
        <v>6.9444444444444447E-4</v>
      </c>
      <c r="H55" s="44">
        <v>1.7361111111111112E-4</v>
      </c>
      <c r="I55" s="150">
        <v>2.4833333333333335E-3</v>
      </c>
      <c r="J55" s="44">
        <v>1.0416666666666667E-3</v>
      </c>
      <c r="K55" s="44"/>
      <c r="L55" s="44">
        <f t="shared" si="12"/>
        <v>4.3930555555555554E-3</v>
      </c>
      <c r="M55" s="70"/>
      <c r="N55" s="1"/>
      <c r="O55" s="1"/>
      <c r="P55" s="1"/>
      <c r="Q55" s="1"/>
      <c r="R55" s="1"/>
      <c r="S55" s="2"/>
      <c r="T55" s="250"/>
      <c r="U55" s="256">
        <v>10</v>
      </c>
      <c r="V55" s="257">
        <f t="shared" si="16"/>
        <v>119</v>
      </c>
      <c r="W55" s="89"/>
      <c r="X55" s="1"/>
      <c r="Y55" s="1"/>
    </row>
    <row r="56" spans="1:25" ht="16.95" customHeight="1">
      <c r="A56" s="25"/>
      <c r="B56" s="37">
        <f t="shared" si="14"/>
        <v>2.7878582175925946</v>
      </c>
      <c r="C56" s="38">
        <f t="shared" si="15"/>
        <v>2.7892471064814837</v>
      </c>
      <c r="D56" s="166" t="s">
        <v>239</v>
      </c>
      <c r="E56" s="166" t="s">
        <v>49</v>
      </c>
      <c r="F56" s="104"/>
      <c r="G56" s="44"/>
      <c r="H56" s="44"/>
      <c r="I56" s="150"/>
      <c r="J56" s="44"/>
      <c r="K56" s="44">
        <v>1.3888888888888889E-3</v>
      </c>
      <c r="L56" s="44">
        <f t="shared" si="12"/>
        <v>1.3888888888888889E-3</v>
      </c>
      <c r="M56" s="70"/>
      <c r="N56" s="60">
        <f>B56-C42</f>
        <v>3.0909490740742118E-2</v>
      </c>
      <c r="O56" s="1"/>
      <c r="P56" s="1"/>
      <c r="Q56" s="1"/>
      <c r="R56" s="1"/>
      <c r="S56" s="2"/>
      <c r="T56" s="250"/>
      <c r="U56" s="256"/>
      <c r="V56" s="257">
        <f t="shared" si="16"/>
        <v>119</v>
      </c>
      <c r="W56" s="89"/>
      <c r="X56" s="1"/>
      <c r="Y56" s="1"/>
    </row>
    <row r="57" spans="1:25" ht="16.95" customHeight="1">
      <c r="A57" s="25"/>
      <c r="B57" s="37">
        <f t="shared" si="14"/>
        <v>2.7892471064814837</v>
      </c>
      <c r="C57" s="38">
        <f t="shared" si="15"/>
        <v>2.7906359953703728</v>
      </c>
      <c r="D57" s="166" t="s">
        <v>240</v>
      </c>
      <c r="E57" s="166" t="s">
        <v>56</v>
      </c>
      <c r="F57" s="104"/>
      <c r="G57" s="44"/>
      <c r="H57" s="44"/>
      <c r="I57" s="150"/>
      <c r="J57" s="44"/>
      <c r="K57" s="44">
        <v>1.3888888888888889E-3</v>
      </c>
      <c r="L57" s="44">
        <f t="shared" si="12"/>
        <v>1.3888888888888889E-3</v>
      </c>
      <c r="M57" s="70"/>
      <c r="N57" s="60">
        <f>B57-C43</f>
        <v>3.0014814814816493E-2</v>
      </c>
      <c r="O57" s="1"/>
      <c r="P57" s="1"/>
      <c r="Q57" s="1"/>
      <c r="R57" s="1"/>
      <c r="S57" s="2"/>
      <c r="T57" s="250"/>
      <c r="U57" s="256"/>
      <c r="V57" s="257">
        <f t="shared" si="16"/>
        <v>119</v>
      </c>
      <c r="W57" s="89"/>
      <c r="X57" s="1"/>
      <c r="Y57" s="1"/>
    </row>
    <row r="58" spans="1:25" ht="15" customHeight="1">
      <c r="A58" s="25"/>
      <c r="B58" s="37">
        <f t="shared" si="14"/>
        <v>2.7906359953703728</v>
      </c>
      <c r="C58" s="38">
        <f t="shared" si="15"/>
        <v>2.7932677083333357</v>
      </c>
      <c r="D58" s="162">
        <v>62</v>
      </c>
      <c r="E58" s="164" t="s">
        <v>104</v>
      </c>
      <c r="F58" s="11" t="s">
        <v>104</v>
      </c>
      <c r="G58" s="44">
        <v>6.9444444444444447E-4</v>
      </c>
      <c r="H58" s="44">
        <v>1.7361111111111112E-4</v>
      </c>
      <c r="I58" s="150">
        <v>7.2199074074074082E-4</v>
      </c>
      <c r="J58" s="44">
        <v>1.0416666666666667E-3</v>
      </c>
      <c r="K58" s="44"/>
      <c r="L58" s="44">
        <f t="shared" si="12"/>
        <v>2.6317129629629633E-3</v>
      </c>
      <c r="M58" s="70"/>
      <c r="N58" s="1"/>
      <c r="O58" s="1"/>
      <c r="P58" s="1"/>
      <c r="Q58" s="1"/>
      <c r="R58" s="1"/>
      <c r="S58" s="2"/>
      <c r="T58" s="250"/>
      <c r="U58" s="256">
        <v>10</v>
      </c>
      <c r="V58" s="257">
        <f t="shared" si="16"/>
        <v>129</v>
      </c>
      <c r="W58" s="89"/>
      <c r="X58" s="1"/>
      <c r="Y58" s="1"/>
    </row>
    <row r="59" spans="1:25" ht="16.5" customHeight="1">
      <c r="A59" s="25"/>
      <c r="B59" s="37">
        <f t="shared" si="14"/>
        <v>2.7932677083333357</v>
      </c>
      <c r="C59" s="38">
        <f t="shared" si="15"/>
        <v>2.7961250000000022</v>
      </c>
      <c r="D59" s="163">
        <v>63</v>
      </c>
      <c r="E59" s="165" t="s">
        <v>374</v>
      </c>
      <c r="F59" s="7"/>
      <c r="G59" s="44">
        <v>6.9444444444444447E-4</v>
      </c>
      <c r="H59" s="44">
        <v>1.7361111111111112E-4</v>
      </c>
      <c r="I59" s="150">
        <v>9.4756944444444446E-4</v>
      </c>
      <c r="J59" s="44">
        <v>1.0416666666666667E-3</v>
      </c>
      <c r="K59" s="44"/>
      <c r="L59" s="44">
        <f t="shared" si="12"/>
        <v>2.8572916666666668E-3</v>
      </c>
      <c r="M59" s="70"/>
      <c r="N59" s="1"/>
      <c r="O59" s="1"/>
      <c r="P59" s="1"/>
      <c r="Q59" s="1"/>
      <c r="R59" s="1"/>
      <c r="S59" s="2"/>
      <c r="T59" s="250"/>
      <c r="U59" s="256">
        <v>10</v>
      </c>
      <c r="V59" s="257">
        <f t="shared" si="16"/>
        <v>139</v>
      </c>
      <c r="W59" s="89"/>
      <c r="X59" s="1"/>
      <c r="Y59" s="1"/>
    </row>
    <row r="60" spans="1:25" ht="16.95" customHeight="1">
      <c r="A60" s="25"/>
      <c r="B60" s="37">
        <f t="shared" si="14"/>
        <v>2.7961250000000022</v>
      </c>
      <c r="C60" s="38">
        <f t="shared" si="15"/>
        <v>2.7975138888888913</v>
      </c>
      <c r="D60" s="166" t="s">
        <v>241</v>
      </c>
      <c r="E60" s="166" t="s">
        <v>63</v>
      </c>
      <c r="F60" s="104"/>
      <c r="G60" s="44"/>
      <c r="H60" s="44"/>
      <c r="I60" s="150"/>
      <c r="J60" s="44"/>
      <c r="K60" s="44">
        <v>1.3888888888888889E-3</v>
      </c>
      <c r="L60" s="44">
        <f t="shared" si="12"/>
        <v>1.3888888888888889E-3</v>
      </c>
      <c r="M60" s="70"/>
      <c r="N60" s="60">
        <f>B60-C46</f>
        <v>3.1515972222223354E-2</v>
      </c>
      <c r="O60" s="1"/>
      <c r="P60" s="1"/>
      <c r="Q60" s="1"/>
      <c r="R60" s="1"/>
      <c r="S60" s="2"/>
      <c r="T60" s="250"/>
      <c r="U60" s="256"/>
      <c r="V60" s="257">
        <f t="shared" si="16"/>
        <v>139</v>
      </c>
      <c r="W60" s="89"/>
      <c r="X60" s="1"/>
      <c r="Y60" s="1"/>
    </row>
    <row r="61" spans="1:25" ht="16.95" customHeight="1">
      <c r="A61" s="25"/>
      <c r="B61" s="37">
        <f t="shared" si="14"/>
        <v>2.7975138888888913</v>
      </c>
      <c r="C61" s="38">
        <f t="shared" si="15"/>
        <v>2.7989027777777804</v>
      </c>
      <c r="D61" s="166" t="s">
        <v>242</v>
      </c>
      <c r="E61" s="166" t="s">
        <v>69</v>
      </c>
      <c r="F61" s="104"/>
      <c r="G61" s="44"/>
      <c r="H61" s="44"/>
      <c r="I61" s="150"/>
      <c r="J61" s="44"/>
      <c r="K61" s="44">
        <v>1.3888888888888889E-3</v>
      </c>
      <c r="L61" s="44">
        <f t="shared" si="12"/>
        <v>1.3888888888888889E-3</v>
      </c>
      <c r="M61" s="70"/>
      <c r="N61" s="60">
        <f>B61-C47</f>
        <v>3.0072337962964379E-2</v>
      </c>
      <c r="O61" s="1"/>
      <c r="P61" s="1"/>
      <c r="Q61" s="1"/>
      <c r="R61" s="1"/>
      <c r="S61" s="2"/>
      <c r="T61" s="250"/>
      <c r="U61" s="256"/>
      <c r="V61" s="257">
        <f t="shared" si="16"/>
        <v>139</v>
      </c>
      <c r="W61" s="89"/>
      <c r="X61" s="1"/>
      <c r="Y61" s="1"/>
    </row>
    <row r="62" spans="1:25" ht="16.05" customHeight="1">
      <c r="A62" s="25"/>
      <c r="B62" s="37">
        <f t="shared" si="14"/>
        <v>2.7989027777777804</v>
      </c>
      <c r="C62" s="38">
        <f t="shared" si="15"/>
        <v>2.8041408564814843</v>
      </c>
      <c r="D62" s="162">
        <v>64</v>
      </c>
      <c r="E62" s="164" t="s">
        <v>116</v>
      </c>
      <c r="F62" s="11" t="s">
        <v>116</v>
      </c>
      <c r="G62" s="44">
        <v>6.9444444444444447E-4</v>
      </c>
      <c r="H62" s="44">
        <v>1.7361111111111112E-4</v>
      </c>
      <c r="I62" s="150">
        <v>3.3283564814814812E-3</v>
      </c>
      <c r="J62" s="44">
        <v>1.0416666666666667E-3</v>
      </c>
      <c r="K62" s="44"/>
      <c r="L62" s="44">
        <f t="shared" si="12"/>
        <v>5.2380787037037031E-3</v>
      </c>
      <c r="M62" s="70"/>
      <c r="N62" s="1"/>
      <c r="O62" s="1"/>
      <c r="P62" s="1"/>
      <c r="Q62" s="1"/>
      <c r="R62" s="1"/>
      <c r="S62" s="2"/>
      <c r="T62" s="250"/>
      <c r="U62" s="256">
        <v>8</v>
      </c>
      <c r="V62" s="257">
        <f t="shared" si="16"/>
        <v>147</v>
      </c>
      <c r="W62" s="89"/>
      <c r="X62" s="1"/>
      <c r="Y62" s="1"/>
    </row>
    <row r="63" spans="1:25" ht="16.05" customHeight="1">
      <c r="A63" s="25"/>
      <c r="B63" s="37">
        <f t="shared" si="14"/>
        <v>2.8041408564814843</v>
      </c>
      <c r="C63" s="38">
        <f t="shared" si="15"/>
        <v>2.8095696759259288</v>
      </c>
      <c r="D63" s="163">
        <v>65</v>
      </c>
      <c r="E63" s="165" t="s">
        <v>123</v>
      </c>
      <c r="F63" s="8" t="s">
        <v>123</v>
      </c>
      <c r="G63" s="44">
        <v>6.9444444444444447E-4</v>
      </c>
      <c r="H63" s="44">
        <v>1.7361111111111112E-4</v>
      </c>
      <c r="I63" s="150">
        <v>3.5190972222222221E-3</v>
      </c>
      <c r="J63" s="44">
        <v>1.0416666666666667E-3</v>
      </c>
      <c r="K63" s="44"/>
      <c r="L63" s="44">
        <f t="shared" si="12"/>
        <v>5.4288194444444444E-3</v>
      </c>
      <c r="M63" s="70"/>
      <c r="N63" s="1"/>
      <c r="O63" s="1"/>
      <c r="P63" s="1"/>
      <c r="Q63" s="1"/>
      <c r="R63" s="1"/>
      <c r="S63" s="2"/>
      <c r="T63" s="250"/>
      <c r="U63" s="261">
        <v>5</v>
      </c>
      <c r="V63" s="257">
        <f t="shared" si="16"/>
        <v>152</v>
      </c>
      <c r="W63" s="89"/>
      <c r="X63" s="1"/>
      <c r="Y63" s="1"/>
    </row>
    <row r="64" spans="1:25" ht="16.95" customHeight="1">
      <c r="A64" s="25"/>
      <c r="B64" s="37">
        <f t="shared" si="14"/>
        <v>2.8095696759259288</v>
      </c>
      <c r="C64" s="38">
        <f t="shared" si="15"/>
        <v>2.8109585648148179</v>
      </c>
      <c r="D64" s="166" t="s">
        <v>243</v>
      </c>
      <c r="E64" s="166" t="s">
        <v>76</v>
      </c>
      <c r="F64" s="104"/>
      <c r="G64" s="44"/>
      <c r="H64" s="44"/>
      <c r="I64" s="150"/>
      <c r="J64" s="44"/>
      <c r="K64" s="44">
        <v>1.3888888888888889E-3</v>
      </c>
      <c r="L64" s="44">
        <f t="shared" si="12"/>
        <v>1.3888888888888889E-3</v>
      </c>
      <c r="M64" s="70"/>
      <c r="N64" s="60">
        <f>B64-C50</f>
        <v>3.6279282407408964E-2</v>
      </c>
      <c r="O64" s="1"/>
      <c r="P64" s="1"/>
      <c r="Q64" s="1"/>
      <c r="R64" s="1"/>
      <c r="S64" s="2"/>
      <c r="T64" s="250"/>
      <c r="U64" s="256"/>
      <c r="V64" s="257">
        <f t="shared" si="16"/>
        <v>152</v>
      </c>
      <c r="W64" s="89"/>
      <c r="X64" s="1"/>
      <c r="Y64" s="1"/>
    </row>
    <row r="65" spans="1:25" ht="16.95" customHeight="1">
      <c r="A65" s="25"/>
      <c r="B65" s="37">
        <f t="shared" si="14"/>
        <v>2.8109585648148179</v>
      </c>
      <c r="C65" s="38">
        <f t="shared" si="15"/>
        <v>2.812347453703707</v>
      </c>
      <c r="D65" s="166" t="s">
        <v>244</v>
      </c>
      <c r="E65" s="166" t="s">
        <v>83</v>
      </c>
      <c r="F65" s="104"/>
      <c r="G65" s="44"/>
      <c r="H65" s="44"/>
      <c r="I65" s="150"/>
      <c r="J65" s="44"/>
      <c r="K65" s="44">
        <v>1.3888888888888889E-3</v>
      </c>
      <c r="L65" s="44">
        <f t="shared" si="12"/>
        <v>1.3888888888888889E-3</v>
      </c>
      <c r="M65" s="70"/>
      <c r="N65" s="60">
        <f>B65-C51</f>
        <v>3.4296412037038593E-2</v>
      </c>
      <c r="O65" s="1"/>
      <c r="P65" s="1"/>
      <c r="Q65" s="1"/>
      <c r="R65" s="1"/>
      <c r="S65" s="2"/>
      <c r="T65" s="250"/>
      <c r="U65" s="256"/>
      <c r="V65" s="257">
        <f t="shared" si="16"/>
        <v>152</v>
      </c>
      <c r="W65" s="89"/>
      <c r="X65" s="1"/>
      <c r="Y65" s="1"/>
    </row>
    <row r="66" spans="1:25" ht="16.05" customHeight="1">
      <c r="A66" s="25"/>
      <c r="B66" s="37">
        <f t="shared" si="14"/>
        <v>2.812347453703707</v>
      </c>
      <c r="C66" s="38">
        <f t="shared" si="15"/>
        <v>2.8158658564814849</v>
      </c>
      <c r="D66" s="162">
        <v>66</v>
      </c>
      <c r="E66" s="164" t="s">
        <v>130</v>
      </c>
      <c r="F66" s="11" t="s">
        <v>130</v>
      </c>
      <c r="G66" s="44">
        <v>6.9444444444444447E-4</v>
      </c>
      <c r="H66" s="44">
        <v>3.4722222222222224E-4</v>
      </c>
      <c r="I66" s="150">
        <v>1.0878472222222223E-3</v>
      </c>
      <c r="J66" s="44">
        <v>1.3888888888888889E-3</v>
      </c>
      <c r="K66" s="44"/>
      <c r="L66" s="44">
        <f t="shared" ref="L66:L83" si="17">SUM(G66:K66)</f>
        <v>3.5184027777777783E-3</v>
      </c>
      <c r="M66" s="70"/>
      <c r="N66" s="1"/>
      <c r="O66" s="1"/>
      <c r="P66" s="1"/>
      <c r="Q66" s="1"/>
      <c r="R66" s="1"/>
      <c r="S66" s="2"/>
      <c r="T66" s="250"/>
      <c r="U66" s="256">
        <v>9</v>
      </c>
      <c r="V66" s="257">
        <f t="shared" si="16"/>
        <v>161</v>
      </c>
      <c r="W66" s="89"/>
      <c r="X66" s="1"/>
      <c r="Y66" s="1"/>
    </row>
    <row r="67" spans="1:25" ht="16.05" customHeight="1">
      <c r="A67" s="25"/>
      <c r="B67" s="37">
        <f t="shared" si="14"/>
        <v>2.8158658564814849</v>
      </c>
      <c r="C67" s="38">
        <f t="shared" si="15"/>
        <v>2.8194643518518552</v>
      </c>
      <c r="D67" s="163">
        <v>67</v>
      </c>
      <c r="E67" s="165" t="s">
        <v>136</v>
      </c>
      <c r="F67" s="8" t="s">
        <v>136</v>
      </c>
      <c r="G67" s="44">
        <v>6.9444444444444447E-4</v>
      </c>
      <c r="H67" s="44">
        <v>3.4722222222222224E-4</v>
      </c>
      <c r="I67" s="150">
        <v>1.1679398148148148E-3</v>
      </c>
      <c r="J67" s="44">
        <v>1.3888888888888889E-3</v>
      </c>
      <c r="K67" s="44"/>
      <c r="L67" s="44">
        <f t="shared" si="17"/>
        <v>3.5984953703703708E-3</v>
      </c>
      <c r="M67" s="70"/>
      <c r="N67" s="1"/>
      <c r="O67" s="1"/>
      <c r="P67" s="1"/>
      <c r="Q67" s="1"/>
      <c r="R67" s="1"/>
      <c r="S67" s="2"/>
      <c r="T67" s="250"/>
      <c r="U67" s="256">
        <v>5</v>
      </c>
      <c r="V67" s="257">
        <f t="shared" si="16"/>
        <v>166</v>
      </c>
      <c r="W67" s="89"/>
      <c r="X67" s="1"/>
      <c r="Y67" s="1"/>
    </row>
    <row r="68" spans="1:25" ht="16.95" customHeight="1">
      <c r="A68" s="25"/>
      <c r="B68" s="37">
        <f t="shared" si="14"/>
        <v>2.8194643518518552</v>
      </c>
      <c r="C68" s="38">
        <f t="shared" si="15"/>
        <v>2.8208532407407443</v>
      </c>
      <c r="D68" s="166" t="s">
        <v>245</v>
      </c>
      <c r="E68" s="166" t="s">
        <v>90</v>
      </c>
      <c r="F68" s="104"/>
      <c r="G68" s="44"/>
      <c r="H68" s="44"/>
      <c r="I68" s="150"/>
      <c r="J68" s="44"/>
      <c r="K68" s="44">
        <v>1.3888888888888889E-3</v>
      </c>
      <c r="L68" s="44">
        <f t="shared" si="17"/>
        <v>1.3888888888888889E-3</v>
      </c>
      <c r="M68" s="70"/>
      <c r="N68" s="60">
        <f>B68-C54</f>
        <v>3.5999189814816202E-2</v>
      </c>
      <c r="O68" s="1"/>
      <c r="P68" s="1"/>
      <c r="Q68" s="1"/>
      <c r="R68" s="1"/>
      <c r="S68" s="2"/>
      <c r="T68" s="250"/>
      <c r="U68" s="256"/>
      <c r="V68" s="257">
        <f t="shared" si="16"/>
        <v>166</v>
      </c>
      <c r="W68" s="89"/>
      <c r="X68" s="1"/>
      <c r="Y68" s="1"/>
    </row>
    <row r="69" spans="1:25" ht="16.95" customHeight="1">
      <c r="A69" s="25"/>
      <c r="B69" s="37">
        <f t="shared" si="14"/>
        <v>2.8208532407407443</v>
      </c>
      <c r="C69" s="38">
        <f t="shared" si="15"/>
        <v>2.8222421296296334</v>
      </c>
      <c r="D69" s="166" t="s">
        <v>246</v>
      </c>
      <c r="E69" s="166" t="s">
        <v>379</v>
      </c>
      <c r="F69" s="104"/>
      <c r="G69" s="44"/>
      <c r="H69" s="44"/>
      <c r="I69" s="150"/>
      <c r="J69" s="44"/>
      <c r="K69" s="44">
        <v>1.3888888888888889E-3</v>
      </c>
      <c r="L69" s="44">
        <f t="shared" si="17"/>
        <v>1.3888888888888889E-3</v>
      </c>
      <c r="M69" s="70"/>
      <c r="N69" s="60">
        <f>B69-C55</f>
        <v>3.2995023148149727E-2</v>
      </c>
      <c r="O69" s="1"/>
      <c r="P69" s="1"/>
      <c r="Q69" s="1"/>
      <c r="R69" s="1"/>
      <c r="S69" s="2"/>
      <c r="T69" s="250"/>
      <c r="U69" s="256"/>
      <c r="V69" s="257">
        <f t="shared" si="16"/>
        <v>166</v>
      </c>
      <c r="W69" s="89"/>
      <c r="X69" s="1"/>
      <c r="Y69" s="1"/>
    </row>
    <row r="70" spans="1:25" ht="16.05" customHeight="1">
      <c r="A70" s="25"/>
      <c r="B70" s="37">
        <f t="shared" si="14"/>
        <v>2.8222421296296334</v>
      </c>
      <c r="C70" s="38">
        <f t="shared" si="15"/>
        <v>2.8248181712962999</v>
      </c>
      <c r="D70" s="162">
        <v>68</v>
      </c>
      <c r="E70" s="164" t="s">
        <v>139</v>
      </c>
      <c r="F70" s="11" t="s">
        <v>139</v>
      </c>
      <c r="G70" s="44">
        <v>6.9444444444444447E-4</v>
      </c>
      <c r="H70" s="44">
        <v>1.7361111111111112E-4</v>
      </c>
      <c r="I70" s="150">
        <v>6.6631944444444453E-4</v>
      </c>
      <c r="J70" s="44">
        <v>1.0416666666666667E-3</v>
      </c>
      <c r="K70" s="44"/>
      <c r="L70" s="44">
        <f t="shared" si="17"/>
        <v>2.5760416666666666E-3</v>
      </c>
      <c r="M70" s="70"/>
      <c r="N70" s="1"/>
      <c r="O70" s="1"/>
      <c r="P70" s="1"/>
      <c r="Q70" s="1"/>
      <c r="R70" s="1"/>
      <c r="S70" s="2"/>
      <c r="T70" s="250"/>
      <c r="U70" s="256">
        <v>10</v>
      </c>
      <c r="V70" s="257">
        <f t="shared" si="16"/>
        <v>176</v>
      </c>
      <c r="W70" s="89"/>
      <c r="X70" s="1"/>
      <c r="Y70" s="1"/>
    </row>
    <row r="71" spans="1:25" ht="16.05" customHeight="1">
      <c r="A71" s="25"/>
      <c r="B71" s="37">
        <f t="shared" si="14"/>
        <v>2.8248181712962999</v>
      </c>
      <c r="C71" s="38">
        <f t="shared" si="15"/>
        <v>2.827494097222226</v>
      </c>
      <c r="D71" s="163">
        <v>69</v>
      </c>
      <c r="E71" s="165" t="s">
        <v>142</v>
      </c>
      <c r="F71" s="8" t="s">
        <v>142</v>
      </c>
      <c r="G71" s="44">
        <v>6.9444444444444447E-4</v>
      </c>
      <c r="H71" s="44">
        <v>1.7361111111111112E-4</v>
      </c>
      <c r="I71" s="150">
        <v>7.6620370370370373E-4</v>
      </c>
      <c r="J71" s="44">
        <v>1.0416666666666667E-3</v>
      </c>
      <c r="K71" s="44"/>
      <c r="L71" s="44">
        <f t="shared" si="17"/>
        <v>2.6759259259259262E-3</v>
      </c>
      <c r="M71" s="70"/>
      <c r="N71" s="1"/>
      <c r="O71" s="1"/>
      <c r="P71" s="1"/>
      <c r="Q71" s="1"/>
      <c r="R71" s="1"/>
      <c r="S71" s="2"/>
      <c r="T71" s="250"/>
      <c r="U71" s="256">
        <v>9</v>
      </c>
      <c r="V71" s="257">
        <f t="shared" si="16"/>
        <v>185</v>
      </c>
      <c r="W71" s="89"/>
      <c r="X71" s="1"/>
      <c r="Y71" s="1"/>
    </row>
    <row r="72" spans="1:25" ht="16.95" customHeight="1">
      <c r="A72" s="25"/>
      <c r="B72" s="37">
        <f t="shared" si="14"/>
        <v>2.827494097222226</v>
      </c>
      <c r="C72" s="38">
        <f t="shared" si="15"/>
        <v>2.8288829861111151</v>
      </c>
      <c r="D72" s="166" t="s">
        <v>247</v>
      </c>
      <c r="E72" s="166" t="s">
        <v>104</v>
      </c>
      <c r="F72" s="104"/>
      <c r="G72" s="44"/>
      <c r="H72" s="44"/>
      <c r="I72" s="150"/>
      <c r="J72" s="44"/>
      <c r="K72" s="44">
        <v>1.3888888888888889E-3</v>
      </c>
      <c r="L72" s="44">
        <f t="shared" si="17"/>
        <v>1.3888888888888889E-3</v>
      </c>
      <c r="M72" s="70"/>
      <c r="N72" s="60">
        <f>B72-C58</f>
        <v>3.4226388888890291E-2</v>
      </c>
      <c r="O72" s="1"/>
      <c r="P72" s="1"/>
      <c r="Q72" s="1"/>
      <c r="R72" s="1"/>
      <c r="S72" s="2"/>
      <c r="T72" s="250"/>
      <c r="U72" s="256"/>
      <c r="V72" s="257">
        <f t="shared" si="16"/>
        <v>185</v>
      </c>
      <c r="W72" s="89"/>
      <c r="X72" s="1"/>
      <c r="Y72" s="1"/>
    </row>
    <row r="73" spans="1:25" ht="15" customHeight="1">
      <c r="A73" s="25"/>
      <c r="B73" s="37">
        <f t="shared" si="14"/>
        <v>2.8288829861111151</v>
      </c>
      <c r="C73" s="38">
        <f t="shared" si="15"/>
        <v>2.8302718750000042</v>
      </c>
      <c r="D73" s="166" t="s">
        <v>248</v>
      </c>
      <c r="E73" s="166" t="s">
        <v>109</v>
      </c>
      <c r="F73" s="9"/>
      <c r="G73" s="44"/>
      <c r="H73" s="44"/>
      <c r="I73" s="150"/>
      <c r="J73" s="44"/>
      <c r="K73" s="44">
        <v>1.3888888888888889E-3</v>
      </c>
      <c r="L73" s="44">
        <f t="shared" si="17"/>
        <v>1.3888888888888889E-3</v>
      </c>
      <c r="M73" s="70"/>
      <c r="N73" s="60">
        <f>B73-C59</f>
        <v>3.2757986111112913E-2</v>
      </c>
      <c r="O73" s="1"/>
      <c r="P73" s="1"/>
      <c r="Q73" s="1"/>
      <c r="R73" s="1"/>
      <c r="S73" s="2"/>
      <c r="T73" s="250"/>
      <c r="U73" s="256"/>
      <c r="V73" s="257">
        <f t="shared" si="16"/>
        <v>185</v>
      </c>
      <c r="W73" s="89"/>
      <c r="X73" s="1"/>
      <c r="Y73" s="1"/>
    </row>
    <row r="74" spans="1:25" ht="16.5" customHeight="1">
      <c r="A74" s="25"/>
      <c r="B74" s="37">
        <f t="shared" si="14"/>
        <v>2.8302718750000042</v>
      </c>
      <c r="C74" s="38">
        <f t="shared" si="15"/>
        <v>2.8329884259259299</v>
      </c>
      <c r="D74" s="162">
        <v>70</v>
      </c>
      <c r="E74" s="164" t="s">
        <v>145</v>
      </c>
      <c r="F74" s="11" t="s">
        <v>145</v>
      </c>
      <c r="G74" s="44">
        <v>6.9444444444444447E-4</v>
      </c>
      <c r="H74" s="44">
        <v>1.7361111111111112E-4</v>
      </c>
      <c r="I74" s="150">
        <v>8.068287037037037E-4</v>
      </c>
      <c r="J74" s="44">
        <v>1.0416666666666667E-3</v>
      </c>
      <c r="K74" s="118"/>
      <c r="L74" s="44">
        <f t="shared" si="17"/>
        <v>2.7165509259259261E-3</v>
      </c>
      <c r="M74" s="70"/>
      <c r="N74" s="1"/>
      <c r="O74" s="1"/>
      <c r="P74" s="1"/>
      <c r="Q74" s="1"/>
      <c r="R74" s="1"/>
      <c r="S74" s="2"/>
      <c r="T74" s="250"/>
      <c r="U74" s="256">
        <v>10</v>
      </c>
      <c r="V74" s="257">
        <f t="shared" si="16"/>
        <v>195</v>
      </c>
      <c r="W74" s="89"/>
      <c r="X74" s="1"/>
      <c r="Y74" s="1"/>
    </row>
    <row r="75" spans="1:25" ht="16.95" customHeight="1">
      <c r="A75" s="25"/>
      <c r="B75" s="37">
        <f t="shared" ref="B75:B82" si="18">C74</f>
        <v>2.8329884259259299</v>
      </c>
      <c r="C75" s="38">
        <f t="shared" ref="C75:C82" si="19">SUM(B75,L75)</f>
        <v>2.834377314814819</v>
      </c>
      <c r="D75" s="166" t="s">
        <v>249</v>
      </c>
      <c r="E75" s="166" t="s">
        <v>116</v>
      </c>
      <c r="F75" s="81" t="s">
        <v>116</v>
      </c>
      <c r="G75" s="44"/>
      <c r="H75" s="44"/>
      <c r="I75" s="150"/>
      <c r="J75" s="44"/>
      <c r="K75" s="44">
        <v>1.3888888888888889E-3</v>
      </c>
      <c r="L75" s="44">
        <f t="shared" si="17"/>
        <v>1.3888888888888889E-3</v>
      </c>
      <c r="M75" s="70"/>
      <c r="N75" s="60">
        <f>B75-C62</f>
        <v>2.8847569444445664E-2</v>
      </c>
      <c r="O75" s="1"/>
      <c r="P75" s="1"/>
      <c r="Q75" s="1"/>
      <c r="R75" s="1"/>
      <c r="S75" s="2"/>
      <c r="T75" s="250"/>
      <c r="U75" s="256"/>
      <c r="V75" s="257">
        <f t="shared" si="16"/>
        <v>195</v>
      </c>
      <c r="W75" s="89"/>
      <c r="X75" s="1"/>
      <c r="Y75" s="1"/>
    </row>
    <row r="76" spans="1:25" ht="16.95" customHeight="1">
      <c r="A76" s="25"/>
      <c r="B76" s="37">
        <f t="shared" si="18"/>
        <v>2.834377314814819</v>
      </c>
      <c r="C76" s="38">
        <f t="shared" si="19"/>
        <v>2.8357662037037081</v>
      </c>
      <c r="D76" s="166" t="s">
        <v>250</v>
      </c>
      <c r="E76" s="166" t="s">
        <v>123</v>
      </c>
      <c r="F76" s="81" t="s">
        <v>123</v>
      </c>
      <c r="G76" s="44"/>
      <c r="H76" s="44"/>
      <c r="I76" s="150"/>
      <c r="J76" s="44"/>
      <c r="K76" s="44">
        <v>1.3888888888888889E-3</v>
      </c>
      <c r="L76" s="44">
        <f t="shared" si="17"/>
        <v>1.3888888888888889E-3</v>
      </c>
      <c r="M76" s="70"/>
      <c r="N76" s="60">
        <f>B76-C63</f>
        <v>2.480763888889026E-2</v>
      </c>
      <c r="O76" s="1"/>
      <c r="P76" s="1"/>
      <c r="Q76" s="1"/>
      <c r="R76" s="1"/>
      <c r="S76" s="2"/>
      <c r="T76" s="250"/>
      <c r="U76" s="258"/>
      <c r="V76" s="257">
        <f t="shared" si="16"/>
        <v>195</v>
      </c>
      <c r="W76" s="89"/>
      <c r="X76" s="1"/>
      <c r="Y76" s="1"/>
    </row>
    <row r="77" spans="1:25" ht="16.95" customHeight="1" thickBot="1">
      <c r="A77" s="25"/>
      <c r="B77" s="37">
        <f t="shared" si="18"/>
        <v>2.8357662037037081</v>
      </c>
      <c r="C77" s="38">
        <f t="shared" si="19"/>
        <v>2.8399458333333376</v>
      </c>
      <c r="D77" s="169">
        <v>71</v>
      </c>
      <c r="E77" s="170" t="s">
        <v>150</v>
      </c>
      <c r="F77" s="119"/>
      <c r="G77" s="44">
        <v>6.9444444444444447E-4</v>
      </c>
      <c r="H77" s="44">
        <v>2.8935185185185189E-4</v>
      </c>
      <c r="I77" s="150">
        <v>2.0384259259259257E-3</v>
      </c>
      <c r="J77" s="44">
        <v>1.1574074074074073E-3</v>
      </c>
      <c r="K77" s="44"/>
      <c r="L77" s="44">
        <f t="shared" si="17"/>
        <v>4.1796296296296295E-3</v>
      </c>
      <c r="M77" s="70"/>
      <c r="N77" s="1"/>
      <c r="O77" s="1"/>
      <c r="P77" s="1"/>
      <c r="Q77" s="1"/>
      <c r="R77" s="1"/>
      <c r="S77" s="2"/>
      <c r="T77" s="250"/>
      <c r="U77" s="259">
        <v>20</v>
      </c>
      <c r="V77" s="260">
        <f t="shared" si="16"/>
        <v>215</v>
      </c>
      <c r="W77" s="89"/>
      <c r="X77" s="1"/>
      <c r="Y77" s="1"/>
    </row>
    <row r="78" spans="1:25" ht="16.95" customHeight="1">
      <c r="A78" s="25"/>
      <c r="B78" s="37">
        <f t="shared" si="18"/>
        <v>2.8399458333333376</v>
      </c>
      <c r="C78" s="38">
        <f t="shared" si="19"/>
        <v>2.8413347222222267</v>
      </c>
      <c r="D78" s="166" t="s">
        <v>251</v>
      </c>
      <c r="E78" s="166" t="s">
        <v>130</v>
      </c>
      <c r="F78" s="81" t="s">
        <v>130</v>
      </c>
      <c r="G78" s="44"/>
      <c r="H78" s="44"/>
      <c r="I78" s="292"/>
      <c r="J78" s="44"/>
      <c r="K78" s="44">
        <v>1.3888888888888889E-3</v>
      </c>
      <c r="L78" s="44">
        <f t="shared" si="17"/>
        <v>1.3888888888888889E-3</v>
      </c>
      <c r="M78" s="70"/>
      <c r="N78" s="60">
        <f>B78-C66</f>
        <v>2.4079976851852702E-2</v>
      </c>
      <c r="O78" s="1"/>
      <c r="P78" s="1"/>
      <c r="Q78" s="1"/>
      <c r="R78" s="1"/>
      <c r="S78" s="2"/>
      <c r="T78" s="250"/>
      <c r="U78" s="253"/>
      <c r="V78" s="252"/>
      <c r="W78" s="89"/>
      <c r="X78" s="1"/>
      <c r="Y78" s="1"/>
    </row>
    <row r="79" spans="1:25" ht="16.95" customHeight="1">
      <c r="A79" s="25"/>
      <c r="B79" s="37">
        <f t="shared" si="18"/>
        <v>2.8413347222222267</v>
      </c>
      <c r="C79" s="38">
        <f t="shared" si="19"/>
        <v>2.8427236111111158</v>
      </c>
      <c r="D79" s="166" t="s">
        <v>252</v>
      </c>
      <c r="E79" s="166" t="s">
        <v>136</v>
      </c>
      <c r="F79" s="104"/>
      <c r="G79" s="44"/>
      <c r="H79" s="44"/>
      <c r="I79" s="292"/>
      <c r="J79" s="44"/>
      <c r="K79" s="44">
        <v>1.3888888888888889E-3</v>
      </c>
      <c r="L79" s="44">
        <f t="shared" si="17"/>
        <v>1.3888888888888889E-3</v>
      </c>
      <c r="M79" s="70"/>
      <c r="N79" s="86">
        <f>B79-C67</f>
        <v>2.1870370370371539E-2</v>
      </c>
      <c r="O79" s="1"/>
      <c r="P79" s="1"/>
      <c r="Q79" s="1"/>
      <c r="R79" s="1"/>
      <c r="S79" s="2"/>
      <c r="T79" s="250"/>
      <c r="U79" s="253"/>
      <c r="V79" s="252"/>
      <c r="W79" s="89"/>
      <c r="X79" s="1"/>
      <c r="Y79" s="1"/>
    </row>
    <row r="80" spans="1:25" ht="16.95" customHeight="1">
      <c r="A80" s="25"/>
      <c r="B80" s="37">
        <f t="shared" si="18"/>
        <v>2.8427236111111158</v>
      </c>
      <c r="C80" s="38">
        <f t="shared" si="19"/>
        <v>2.8441125000000049</v>
      </c>
      <c r="D80" s="166" t="s">
        <v>253</v>
      </c>
      <c r="E80" s="166" t="s">
        <v>139</v>
      </c>
      <c r="F80" s="104"/>
      <c r="G80" s="44"/>
      <c r="H80" s="44"/>
      <c r="I80" s="150"/>
      <c r="J80" s="44"/>
      <c r="K80" s="44">
        <v>1.3888888888888889E-3</v>
      </c>
      <c r="L80" s="44">
        <f t="shared" si="17"/>
        <v>1.3888888888888889E-3</v>
      </c>
      <c r="M80" s="87"/>
      <c r="N80" s="88">
        <f>B80-C70</f>
        <v>1.790543981481596E-2</v>
      </c>
      <c r="O80" s="89"/>
      <c r="P80" s="1"/>
      <c r="Q80" s="1"/>
      <c r="R80" s="1"/>
      <c r="S80" s="2"/>
      <c r="T80" s="250"/>
      <c r="U80" s="253"/>
      <c r="V80" s="252"/>
      <c r="W80" s="89"/>
      <c r="X80" s="1"/>
      <c r="Y80" s="1"/>
    </row>
    <row r="81" spans="1:25" ht="16.95" customHeight="1">
      <c r="A81" s="25"/>
      <c r="B81" s="37">
        <f t="shared" si="18"/>
        <v>2.8441125000000049</v>
      </c>
      <c r="C81" s="38">
        <f t="shared" si="19"/>
        <v>2.845501388888894</v>
      </c>
      <c r="D81" s="166" t="s">
        <v>395</v>
      </c>
      <c r="E81" s="166" t="s">
        <v>142</v>
      </c>
      <c r="F81" s="104"/>
      <c r="G81" s="44"/>
      <c r="H81" s="44"/>
      <c r="I81" s="150"/>
      <c r="J81" s="44"/>
      <c r="K81" s="44">
        <v>1.3888888888888889E-3</v>
      </c>
      <c r="L81" s="44">
        <f t="shared" si="17"/>
        <v>1.3888888888888889E-3</v>
      </c>
      <c r="M81" s="87"/>
      <c r="N81" s="88">
        <f>B81-C71</f>
        <v>1.6618402777778929E-2</v>
      </c>
      <c r="O81" s="89"/>
      <c r="P81" s="1"/>
      <c r="Q81" s="1"/>
      <c r="R81" s="1"/>
      <c r="S81" s="2"/>
      <c r="T81" s="250"/>
      <c r="U81" s="253"/>
      <c r="V81" s="252"/>
      <c r="W81" s="89"/>
      <c r="X81" s="1"/>
      <c r="Y81" s="1"/>
    </row>
    <row r="82" spans="1:25" ht="16.95" customHeight="1">
      <c r="A82" s="25"/>
      <c r="B82" s="37">
        <f t="shared" si="18"/>
        <v>2.845501388888894</v>
      </c>
      <c r="C82" s="38">
        <f t="shared" si="19"/>
        <v>2.8468902777777831</v>
      </c>
      <c r="D82" s="166" t="s">
        <v>396</v>
      </c>
      <c r="E82" s="166" t="s">
        <v>145</v>
      </c>
      <c r="F82" s="81" t="s">
        <v>145</v>
      </c>
      <c r="G82" s="44"/>
      <c r="H82" s="44"/>
      <c r="I82" s="150"/>
      <c r="J82" s="44"/>
      <c r="K82" s="44">
        <v>1.3888888888888889E-3</v>
      </c>
      <c r="L82" s="44">
        <f t="shared" si="17"/>
        <v>1.3888888888888889E-3</v>
      </c>
      <c r="M82" s="87"/>
      <c r="N82" s="88">
        <f>B82-C74</f>
        <v>1.2512962962964114E-2</v>
      </c>
      <c r="O82" s="89"/>
      <c r="P82" s="1"/>
      <c r="Q82" s="1"/>
      <c r="R82" s="1"/>
      <c r="S82" s="2"/>
      <c r="T82" s="250"/>
      <c r="U82" s="253"/>
      <c r="V82" s="252"/>
      <c r="W82" s="89"/>
      <c r="X82" s="1"/>
      <c r="Y82" s="1"/>
    </row>
    <row r="83" spans="1:25" ht="16.95" customHeight="1">
      <c r="A83" s="25"/>
      <c r="B83" s="37">
        <f t="shared" ref="B83" si="20">C82</f>
        <v>2.8468902777777831</v>
      </c>
      <c r="C83" s="38">
        <f t="shared" ref="C83" si="21">SUM(B83,L83)</f>
        <v>2.8482791666666722</v>
      </c>
      <c r="D83" s="166" t="s">
        <v>397</v>
      </c>
      <c r="E83" s="166" t="s">
        <v>150</v>
      </c>
      <c r="F83" s="104"/>
      <c r="G83" s="44"/>
      <c r="H83" s="44"/>
      <c r="I83" s="150"/>
      <c r="J83" s="44"/>
      <c r="K83" s="44">
        <v>1.3888888888888889E-3</v>
      </c>
      <c r="L83" s="44">
        <f t="shared" si="17"/>
        <v>1.3888888888888889E-3</v>
      </c>
      <c r="M83" s="87"/>
      <c r="N83" s="88">
        <f>B83-C77</f>
        <v>6.94444444444553E-3</v>
      </c>
      <c r="O83" s="89"/>
      <c r="P83" s="1"/>
      <c r="Q83" s="1"/>
      <c r="R83" s="1"/>
      <c r="S83" s="2"/>
      <c r="T83" s="250"/>
      <c r="U83" s="253"/>
      <c r="V83" s="252"/>
      <c r="W83" s="89"/>
      <c r="X83" s="1"/>
      <c r="Y83" s="1"/>
    </row>
    <row r="84" spans="1:25" ht="16.05" customHeight="1">
      <c r="A84" s="1"/>
      <c r="B84" s="51"/>
      <c r="C84" s="13"/>
      <c r="D84" s="171"/>
      <c r="E84" s="74"/>
      <c r="F84" s="74"/>
      <c r="G84" s="74"/>
      <c r="H84" s="74"/>
      <c r="I84" s="74"/>
      <c r="J84" s="74"/>
      <c r="K84" s="74"/>
      <c r="L84" s="74"/>
      <c r="M84" s="1"/>
      <c r="N84" s="120"/>
      <c r="O84" s="1"/>
      <c r="P84" s="1"/>
      <c r="Q84" s="1"/>
      <c r="R84" s="1"/>
      <c r="S84" s="2"/>
      <c r="T84" s="250"/>
      <c r="U84" s="253"/>
      <c r="V84" s="252"/>
      <c r="W84" s="89"/>
      <c r="X84" s="1"/>
      <c r="Y84" s="1"/>
    </row>
    <row r="85" spans="1:25" ht="16.05" customHeight="1">
      <c r="A85" s="1"/>
      <c r="B85" s="1"/>
      <c r="C85" s="2"/>
      <c r="D85" s="158"/>
      <c r="E85" s="27"/>
      <c r="F85" s="27"/>
      <c r="G85" s="27"/>
      <c r="H85" s="27"/>
      <c r="I85" s="27"/>
      <c r="J85" s="27"/>
      <c r="K85" s="27"/>
      <c r="L85" s="1"/>
      <c r="M85" s="1"/>
      <c r="N85" s="1"/>
      <c r="O85" s="1"/>
      <c r="P85" s="1"/>
      <c r="Q85" s="1"/>
      <c r="R85" s="1"/>
      <c r="S85" s="2"/>
      <c r="T85" s="250"/>
      <c r="U85" s="253"/>
      <c r="V85" s="253"/>
      <c r="W85" s="89"/>
      <c r="X85" s="1"/>
      <c r="Y85" s="1"/>
    </row>
    <row r="86" spans="1:25" ht="16.05" customHeight="1">
      <c r="A86" s="1"/>
      <c r="B86" s="1"/>
      <c r="C86" s="2"/>
      <c r="D86" s="172"/>
      <c r="E86" s="69"/>
      <c r="F86" s="69"/>
      <c r="G86" s="69"/>
      <c r="H86" s="91" t="s">
        <v>180</v>
      </c>
      <c r="I86" s="92"/>
      <c r="J86" s="369">
        <f>SUM(L36:L84)</f>
        <v>1.1191124999999997</v>
      </c>
      <c r="K86" s="369"/>
      <c r="L86" s="93"/>
      <c r="M86" s="42">
        <f>SUM(M37:M84)</f>
        <v>0</v>
      </c>
      <c r="N86" s="1"/>
      <c r="O86" s="1"/>
      <c r="P86" s="1"/>
      <c r="Q86" s="1"/>
      <c r="R86" s="1"/>
      <c r="S86" s="2"/>
      <c r="T86" s="250"/>
      <c r="U86" s="253"/>
      <c r="V86" s="253"/>
      <c r="W86" s="89"/>
      <c r="X86" s="1"/>
      <c r="Y86" s="1"/>
    </row>
    <row r="87" spans="1:25" ht="16.05" customHeight="1">
      <c r="A87" s="1"/>
      <c r="B87" s="1"/>
      <c r="C87" s="2"/>
      <c r="D87" s="158"/>
      <c r="E87" s="74"/>
      <c r="F87" s="74"/>
      <c r="G87" s="74"/>
      <c r="H87" s="74"/>
      <c r="I87" s="74"/>
      <c r="J87" s="74"/>
      <c r="K87" s="74"/>
      <c r="L87" s="1"/>
      <c r="M87" s="1"/>
      <c r="N87" s="1"/>
      <c r="O87" s="1"/>
      <c r="P87" s="1"/>
      <c r="Q87" s="1"/>
      <c r="R87" s="1"/>
      <c r="S87" s="2"/>
      <c r="T87" s="250"/>
      <c r="U87" s="253"/>
      <c r="V87" s="253"/>
      <c r="W87" s="89"/>
      <c r="X87" s="1"/>
      <c r="Y87" s="1"/>
    </row>
    <row r="88" spans="1:25" ht="16.05" customHeight="1">
      <c r="A88" s="1"/>
      <c r="B88" s="1"/>
      <c r="C88" s="2"/>
      <c r="D88" s="158"/>
      <c r="E88" s="1"/>
      <c r="F88" s="1"/>
      <c r="G88" s="1"/>
      <c r="H88" s="1"/>
      <c r="I88" s="1"/>
      <c r="J88" s="1"/>
      <c r="K88" s="1"/>
      <c r="L88" s="63"/>
      <c r="M88" s="1"/>
      <c r="N88" s="1"/>
      <c r="O88" s="1"/>
      <c r="P88" s="1"/>
      <c r="Q88" s="1"/>
      <c r="R88" s="1"/>
      <c r="S88" s="2"/>
      <c r="T88" s="1"/>
      <c r="U88" s="68"/>
      <c r="V88" s="68"/>
      <c r="W88" s="1"/>
      <c r="X88" s="1"/>
      <c r="Y88" s="1"/>
    </row>
  </sheetData>
  <mergeCells count="2">
    <mergeCell ref="J86:K86"/>
    <mergeCell ref="J31:K31"/>
  </mergeCells>
  <phoneticPr fontId="15" type="noConversion"/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71"/>
  <sheetViews>
    <sheetView showGridLines="0" workbookViewId="0">
      <pane xSplit="6" ySplit="2" topLeftCell="G4" activePane="bottomRight" state="frozen"/>
      <selection pane="topRight" activeCell="G1" sqref="G1"/>
      <selection pane="bottomLeft" activeCell="A3" sqref="A3"/>
      <selection pane="bottomRight" activeCell="D22" sqref="D22"/>
    </sheetView>
  </sheetViews>
  <sheetFormatPr defaultColWidth="8.77734375" defaultRowHeight="14.55" customHeight="1"/>
  <cols>
    <col min="1" max="1" width="8.77734375" style="121" customWidth="1"/>
    <col min="2" max="2" width="11" style="121" customWidth="1"/>
    <col min="3" max="3" width="13.44140625" style="121" customWidth="1"/>
    <col min="4" max="4" width="7.33203125" style="161" customWidth="1"/>
    <col min="5" max="5" width="39.77734375" style="121" customWidth="1"/>
    <col min="6" max="6" width="8.77734375" style="121" hidden="1" customWidth="1"/>
    <col min="7" max="7" width="9.44140625" style="121" customWidth="1"/>
    <col min="8" max="8" width="8.77734375" style="121" customWidth="1"/>
    <col min="9" max="9" width="11" style="121" customWidth="1"/>
    <col min="10" max="10" width="10.33203125" style="121" customWidth="1"/>
    <col min="11" max="11" width="9.77734375" style="121" customWidth="1"/>
    <col min="12" max="12" width="8.77734375" style="121" customWidth="1"/>
    <col min="13" max="20" width="9.77734375" style="121" customWidth="1"/>
    <col min="21" max="21" width="16" style="121" customWidth="1"/>
    <col min="22" max="22" width="5.33203125" style="121" customWidth="1"/>
    <col min="23" max="23" width="6.33203125" style="121" customWidth="1"/>
    <col min="24" max="24" width="8.77734375" style="121" customWidth="1"/>
    <col min="25" max="25" width="15.44140625" style="121" customWidth="1"/>
    <col min="26" max="28" width="8.77734375" style="121" customWidth="1"/>
    <col min="29" max="16384" width="8.77734375" style="121"/>
  </cols>
  <sheetData>
    <row r="1" spans="1:28" ht="16.05" customHeight="1">
      <c r="A1" s="1"/>
      <c r="B1" s="1"/>
      <c r="C1" s="2"/>
      <c r="D1" s="158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1"/>
      <c r="X1" s="1"/>
      <c r="Y1" s="1"/>
      <c r="Z1" s="1"/>
      <c r="AA1" s="1"/>
    </row>
    <row r="2" spans="1:28" ht="16.05" customHeight="1">
      <c r="A2" s="1"/>
      <c r="B2" s="27"/>
      <c r="C2" s="17"/>
      <c r="D2" s="15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"/>
      <c r="W2" s="1"/>
      <c r="X2" s="1"/>
      <c r="Y2" s="1"/>
      <c r="Z2" s="1"/>
      <c r="AA2" s="1"/>
    </row>
    <row r="3" spans="1:28" ht="28.5" customHeight="1">
      <c r="A3" s="25"/>
      <c r="B3" s="32" t="s">
        <v>166</v>
      </c>
      <c r="C3" s="33" t="s">
        <v>167</v>
      </c>
      <c r="D3" s="33" t="s">
        <v>168</v>
      </c>
      <c r="E3" s="34" t="s">
        <v>254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4" t="s">
        <v>171</v>
      </c>
      <c r="R3" s="34" t="s">
        <v>255</v>
      </c>
      <c r="S3" s="34" t="s">
        <v>173</v>
      </c>
      <c r="T3" s="32" t="s">
        <v>176</v>
      </c>
      <c r="U3" s="34" t="s">
        <v>177</v>
      </c>
      <c r="V3" s="16"/>
      <c r="W3" s="1"/>
      <c r="X3" s="3"/>
      <c r="Y3" s="3"/>
      <c r="Z3" s="36" t="s">
        <v>178</v>
      </c>
      <c r="AA3" s="36" t="s">
        <v>179</v>
      </c>
    </row>
    <row r="4" spans="1:28" ht="15" customHeight="1">
      <c r="A4" s="25"/>
      <c r="B4" s="37">
        <v>1.395833333333333</v>
      </c>
      <c r="C4" s="38">
        <f t="shared" ref="C4:C6" si="0">SUM(B4,U4)</f>
        <v>1.4079747685185182</v>
      </c>
      <c r="D4" s="316">
        <v>72</v>
      </c>
      <c r="E4" s="164" t="s">
        <v>3</v>
      </c>
      <c r="F4" s="11" t="s">
        <v>3</v>
      </c>
      <c r="G4" s="150">
        <v>2.3148148148148146E-4</v>
      </c>
      <c r="H4" s="150">
        <v>1.7361111111111112E-4</v>
      </c>
      <c r="I4" s="44">
        <v>4.6848379629629627E-3</v>
      </c>
      <c r="J4" s="150">
        <v>1.0416666666666667E-3</v>
      </c>
      <c r="K4" s="44">
        <f>H4</f>
        <v>1.7361111111111112E-4</v>
      </c>
      <c r="L4" s="44">
        <v>4.3315972222222219E-3</v>
      </c>
      <c r="M4" s="44">
        <f>J4</f>
        <v>1.0416666666666667E-3</v>
      </c>
      <c r="N4" s="44"/>
      <c r="O4" s="44"/>
      <c r="P4" s="44"/>
      <c r="Q4" s="44"/>
      <c r="R4" s="44"/>
      <c r="S4" s="44"/>
      <c r="T4" s="44">
        <v>4.6296296296296293E-4</v>
      </c>
      <c r="U4" s="45">
        <f t="shared" ref="U4:U23" si="1">SUM(G4:T4)</f>
        <v>1.2141435185185186E-2</v>
      </c>
      <c r="V4" s="16"/>
      <c r="W4" s="4"/>
      <c r="X4" s="39">
        <v>16</v>
      </c>
      <c r="Y4" s="40">
        <v>16</v>
      </c>
      <c r="Z4" s="41">
        <v>11</v>
      </c>
      <c r="AA4" s="42">
        <f>Z4</f>
        <v>11</v>
      </c>
      <c r="AB4" s="121">
        <f>AA4</f>
        <v>11</v>
      </c>
    </row>
    <row r="5" spans="1:28" ht="15" customHeight="1">
      <c r="A5" s="25"/>
      <c r="B5" s="37">
        <f t="shared" ref="B5:B6" si="2">C4</f>
        <v>1.4079747685185182</v>
      </c>
      <c r="C5" s="38">
        <f t="shared" si="0"/>
        <v>1.4079747685185182</v>
      </c>
      <c r="D5" s="317">
        <v>73</v>
      </c>
      <c r="E5" s="165" t="s">
        <v>10</v>
      </c>
      <c r="F5" s="8" t="s">
        <v>10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>
        <v>0</v>
      </c>
      <c r="U5" s="45">
        <f>SUM(G5:T5)</f>
        <v>0</v>
      </c>
      <c r="V5" s="16"/>
      <c r="W5" s="46"/>
      <c r="X5" s="41">
        <v>16</v>
      </c>
      <c r="Y5" s="43">
        <f>X5+Y4</f>
        <v>32</v>
      </c>
      <c r="Z5" s="41">
        <v>5</v>
      </c>
      <c r="AA5" s="1"/>
      <c r="AB5" s="121">
        <f>AA5+AB4</f>
        <v>11</v>
      </c>
    </row>
    <row r="6" spans="1:28" ht="15" customHeight="1">
      <c r="A6" s="25"/>
      <c r="B6" s="37">
        <f t="shared" si="2"/>
        <v>1.4079747685185182</v>
      </c>
      <c r="C6" s="38">
        <f t="shared" si="0"/>
        <v>1.4079747685185182</v>
      </c>
      <c r="D6" s="317">
        <v>74</v>
      </c>
      <c r="E6" s="164" t="s">
        <v>17</v>
      </c>
      <c r="F6" s="11" t="s">
        <v>17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>
        <v>0</v>
      </c>
      <c r="U6" s="45">
        <f t="shared" si="1"/>
        <v>0</v>
      </c>
      <c r="V6" s="16"/>
      <c r="W6" s="46"/>
      <c r="X6" s="41">
        <v>16</v>
      </c>
      <c r="Y6" s="43">
        <f>X6+Y5</f>
        <v>48</v>
      </c>
      <c r="Z6" s="41">
        <v>8</v>
      </c>
      <c r="AA6" s="1"/>
      <c r="AB6" s="145">
        <f t="shared" ref="AB6:AB23" si="3">AA6+AB5</f>
        <v>11</v>
      </c>
    </row>
    <row r="7" spans="1:28" ht="15" customHeight="1" thickBot="1">
      <c r="A7" s="25"/>
      <c r="B7" s="37">
        <f t="shared" ref="B7:B17" si="4">C6</f>
        <v>1.4079747685185182</v>
      </c>
      <c r="C7" s="38">
        <f t="shared" ref="C7:C17" si="5">SUM(B7,U7)</f>
        <v>1.4106581018518516</v>
      </c>
      <c r="D7" s="316">
        <v>75</v>
      </c>
      <c r="E7" s="168" t="s">
        <v>30</v>
      </c>
      <c r="F7" s="22" t="s">
        <v>30</v>
      </c>
      <c r="G7" s="150">
        <v>2.3148148148148146E-4</v>
      </c>
      <c r="H7" s="150">
        <v>1.7361111111111112E-4</v>
      </c>
      <c r="I7" s="150">
        <v>7.736111111111112E-4</v>
      </c>
      <c r="J7" s="150">
        <v>1.0416666666666667E-3</v>
      </c>
      <c r="K7" s="150"/>
      <c r="L7" s="150"/>
      <c r="M7" s="150"/>
      <c r="N7" s="44"/>
      <c r="O7" s="44"/>
      <c r="P7" s="44"/>
      <c r="Q7" s="44"/>
      <c r="R7" s="44"/>
      <c r="S7" s="44"/>
      <c r="T7" s="44">
        <v>4.6296296296296293E-4</v>
      </c>
      <c r="U7" s="45">
        <f t="shared" si="1"/>
        <v>2.6833333333333331E-3</v>
      </c>
      <c r="V7" s="47"/>
      <c r="W7" s="46"/>
      <c r="X7" s="48">
        <v>16</v>
      </c>
      <c r="Y7" s="43">
        <f>X7+Y6</f>
        <v>64</v>
      </c>
      <c r="Z7" s="41">
        <v>10</v>
      </c>
      <c r="AA7" s="42">
        <f>Z7</f>
        <v>10</v>
      </c>
      <c r="AB7" s="145">
        <f t="shared" si="3"/>
        <v>21</v>
      </c>
    </row>
    <row r="8" spans="1:28" ht="16.5" customHeight="1">
      <c r="A8" s="25"/>
      <c r="B8" s="37">
        <f t="shared" si="4"/>
        <v>1.4106581018518516</v>
      </c>
      <c r="C8" s="38">
        <f t="shared" si="5"/>
        <v>1.41347349537037</v>
      </c>
      <c r="D8" s="316">
        <v>76</v>
      </c>
      <c r="E8" s="165" t="s">
        <v>37</v>
      </c>
      <c r="F8" s="8" t="s">
        <v>37</v>
      </c>
      <c r="G8" s="44">
        <v>2.3148148148148146E-4</v>
      </c>
      <c r="H8" s="44">
        <v>1.7361111111111112E-4</v>
      </c>
      <c r="I8" s="44">
        <v>9.0567129629629635E-4</v>
      </c>
      <c r="J8" s="44">
        <v>1.0416666666666667E-3</v>
      </c>
      <c r="K8" s="44"/>
      <c r="L8" s="44"/>
      <c r="M8" s="44"/>
      <c r="N8" s="44"/>
      <c r="O8" s="44"/>
      <c r="P8" s="44"/>
      <c r="Q8" s="44"/>
      <c r="R8" s="44"/>
      <c r="S8" s="44"/>
      <c r="T8" s="44">
        <v>4.6296296296296293E-4</v>
      </c>
      <c r="U8" s="45">
        <f t="shared" si="1"/>
        <v>2.8153935185185183E-3</v>
      </c>
      <c r="V8" s="47"/>
      <c r="W8" s="46"/>
      <c r="X8" s="39">
        <v>16</v>
      </c>
      <c r="Y8" s="40">
        <v>16</v>
      </c>
      <c r="Z8" s="41">
        <v>9</v>
      </c>
      <c r="AA8" s="42">
        <f>Z8</f>
        <v>9</v>
      </c>
      <c r="AB8" s="145">
        <f t="shared" si="3"/>
        <v>30</v>
      </c>
    </row>
    <row r="9" spans="1:28" ht="16.05" customHeight="1">
      <c r="A9" s="25"/>
      <c r="B9" s="37">
        <f t="shared" si="4"/>
        <v>1.41347349537037</v>
      </c>
      <c r="C9" s="38">
        <f t="shared" si="5"/>
        <v>1.41347349537037</v>
      </c>
      <c r="D9" s="317">
        <v>77</v>
      </c>
      <c r="E9" s="168" t="s">
        <v>43</v>
      </c>
      <c r="F9" s="11" t="s">
        <v>43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>
        <v>0</v>
      </c>
      <c r="U9" s="45">
        <f t="shared" si="1"/>
        <v>0</v>
      </c>
      <c r="V9" s="47"/>
      <c r="W9" s="46"/>
      <c r="X9" s="41">
        <v>16</v>
      </c>
      <c r="Y9" s="43">
        <f>X9+Y8</f>
        <v>32</v>
      </c>
      <c r="Z9" s="41">
        <v>8</v>
      </c>
      <c r="AA9" s="1"/>
      <c r="AB9" s="145">
        <f t="shared" si="3"/>
        <v>30</v>
      </c>
    </row>
    <row r="10" spans="1:28" ht="16.05" customHeight="1">
      <c r="A10" s="25"/>
      <c r="B10" s="37">
        <f t="shared" si="4"/>
        <v>1.41347349537037</v>
      </c>
      <c r="C10" s="38">
        <f t="shared" si="5"/>
        <v>1.41347349537037</v>
      </c>
      <c r="D10" s="317">
        <v>78</v>
      </c>
      <c r="E10" s="165" t="s">
        <v>377</v>
      </c>
      <c r="F10" s="8" t="s">
        <v>50</v>
      </c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>
        <v>0</v>
      </c>
      <c r="U10" s="45">
        <f t="shared" si="1"/>
        <v>0</v>
      </c>
      <c r="V10" s="47"/>
      <c r="W10" s="46"/>
      <c r="X10" s="41">
        <v>16</v>
      </c>
      <c r="Y10" s="43">
        <f>X10+Y9</f>
        <v>48</v>
      </c>
      <c r="Z10" s="41">
        <v>6</v>
      </c>
      <c r="AA10" s="1"/>
      <c r="AB10" s="145">
        <f t="shared" si="3"/>
        <v>30</v>
      </c>
    </row>
    <row r="11" spans="1:28" ht="16.05" customHeight="1">
      <c r="A11" s="25"/>
      <c r="B11" s="37">
        <f t="shared" si="4"/>
        <v>1.41347349537037</v>
      </c>
      <c r="C11" s="38">
        <f t="shared" si="5"/>
        <v>1.4164150462962959</v>
      </c>
      <c r="D11" s="316">
        <v>79</v>
      </c>
      <c r="E11" s="164" t="s">
        <v>388</v>
      </c>
      <c r="F11" s="11" t="s">
        <v>57</v>
      </c>
      <c r="G11" s="44">
        <v>2.3148148148148146E-4</v>
      </c>
      <c r="H11" s="44">
        <v>4.0509259259259258E-4</v>
      </c>
      <c r="I11" s="44">
        <v>6.8460648148148146E-4</v>
      </c>
      <c r="J11" s="44">
        <v>1.1574074074074073E-3</v>
      </c>
      <c r="K11" s="44"/>
      <c r="L11" s="44"/>
      <c r="M11" s="44"/>
      <c r="N11" s="44"/>
      <c r="O11" s="44"/>
      <c r="P11" s="44"/>
      <c r="Q11" s="44"/>
      <c r="R11" s="44"/>
      <c r="S11" s="44"/>
      <c r="T11" s="44">
        <v>4.6296296296296293E-4</v>
      </c>
      <c r="U11" s="45">
        <f t="shared" si="1"/>
        <v>2.9415509259259256E-3</v>
      </c>
      <c r="V11" s="47"/>
      <c r="W11" s="46"/>
      <c r="X11" s="41">
        <v>16</v>
      </c>
      <c r="Y11" s="43">
        <f>X11+Y10</f>
        <v>64</v>
      </c>
      <c r="Z11" s="41">
        <v>9</v>
      </c>
      <c r="AA11" s="42">
        <f>Z11</f>
        <v>9</v>
      </c>
      <c r="AB11" s="145">
        <f t="shared" si="3"/>
        <v>39</v>
      </c>
    </row>
    <row r="12" spans="1:28" ht="15" customHeight="1">
      <c r="A12" s="25"/>
      <c r="B12" s="37">
        <f t="shared" si="4"/>
        <v>1.4164150462962959</v>
      </c>
      <c r="C12" s="38">
        <f t="shared" si="5"/>
        <v>1.4168780092592588</v>
      </c>
      <c r="D12" s="317">
        <v>80</v>
      </c>
      <c r="E12" s="165" t="s">
        <v>64</v>
      </c>
      <c r="F12" s="8" t="s">
        <v>64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>
        <v>4.6296296296296293E-4</v>
      </c>
      <c r="U12" s="45">
        <f t="shared" si="1"/>
        <v>4.6296296296296293E-4</v>
      </c>
      <c r="V12" s="47"/>
      <c r="W12" s="46"/>
      <c r="X12" s="48">
        <v>16</v>
      </c>
      <c r="Y12" s="49">
        <f>X12+Y11</f>
        <v>80</v>
      </c>
      <c r="Z12" s="41">
        <v>8</v>
      </c>
      <c r="AA12" s="42">
        <v>0</v>
      </c>
      <c r="AB12" s="145">
        <f t="shared" si="3"/>
        <v>39</v>
      </c>
    </row>
    <row r="13" spans="1:28" ht="16.5" customHeight="1">
      <c r="A13" s="25"/>
      <c r="B13" s="37">
        <f t="shared" si="4"/>
        <v>1.4168780092592588</v>
      </c>
      <c r="C13" s="38">
        <f t="shared" si="5"/>
        <v>1.4168780092592588</v>
      </c>
      <c r="D13" s="317">
        <v>81</v>
      </c>
      <c r="E13" s="164" t="s">
        <v>70</v>
      </c>
      <c r="F13" s="11" t="s">
        <v>70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>
        <v>0</v>
      </c>
      <c r="U13" s="45">
        <f t="shared" si="1"/>
        <v>0</v>
      </c>
      <c r="V13" s="47"/>
      <c r="W13" s="46"/>
      <c r="X13" s="39">
        <v>16</v>
      </c>
      <c r="Y13" s="40">
        <v>16</v>
      </c>
      <c r="Z13" s="41">
        <v>8</v>
      </c>
      <c r="AA13" s="1"/>
      <c r="AB13" s="145">
        <f t="shared" si="3"/>
        <v>39</v>
      </c>
    </row>
    <row r="14" spans="1:28" ht="16.05" customHeight="1">
      <c r="A14" s="25"/>
      <c r="B14" s="37">
        <f t="shared" si="4"/>
        <v>1.4168780092592588</v>
      </c>
      <c r="C14" s="38">
        <f t="shared" si="5"/>
        <v>1.4168780092592588</v>
      </c>
      <c r="D14" s="317">
        <v>82</v>
      </c>
      <c r="E14" s="165" t="s">
        <v>77</v>
      </c>
      <c r="F14" s="8" t="s">
        <v>77</v>
      </c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>
        <v>0</v>
      </c>
      <c r="U14" s="45">
        <f t="shared" si="1"/>
        <v>0</v>
      </c>
      <c r="V14" s="47"/>
      <c r="W14" s="46"/>
      <c r="X14" s="41">
        <v>16</v>
      </c>
      <c r="Y14" s="43">
        <f>X14+Y13</f>
        <v>32</v>
      </c>
      <c r="Z14" s="41">
        <v>8</v>
      </c>
      <c r="AA14" s="1"/>
      <c r="AB14" s="145">
        <f t="shared" si="3"/>
        <v>39</v>
      </c>
    </row>
    <row r="15" spans="1:28" ht="16.05" customHeight="1">
      <c r="A15" s="25"/>
      <c r="B15" s="37">
        <f t="shared" si="4"/>
        <v>1.4168780092592588</v>
      </c>
      <c r="C15" s="38">
        <f t="shared" si="5"/>
        <v>1.4218866898148144</v>
      </c>
      <c r="D15" s="316">
        <v>83</v>
      </c>
      <c r="E15" s="164" t="s">
        <v>84</v>
      </c>
      <c r="F15" s="11" t="s">
        <v>84</v>
      </c>
      <c r="G15" s="44">
        <v>2.3148148148148146E-4</v>
      </c>
      <c r="H15" s="44">
        <v>2.8935185185185189E-4</v>
      </c>
      <c r="I15" s="44">
        <v>8.3217592592592588E-4</v>
      </c>
      <c r="J15" s="44">
        <v>1.0416666666666667E-3</v>
      </c>
      <c r="K15" s="44">
        <f>H15</f>
        <v>2.8935185185185189E-4</v>
      </c>
      <c r="L15" s="44">
        <v>8.2002314814814817E-4</v>
      </c>
      <c r="M15" s="44">
        <f>J15</f>
        <v>1.0416666666666667E-3</v>
      </c>
      <c r="N15" s="44"/>
      <c r="O15" s="44"/>
      <c r="P15" s="44"/>
      <c r="Q15" s="44"/>
      <c r="R15" s="44"/>
      <c r="S15" s="44"/>
      <c r="T15" s="44">
        <v>4.6296296296296293E-4</v>
      </c>
      <c r="U15" s="45">
        <f t="shared" si="1"/>
        <v>5.0086805555555553E-3</v>
      </c>
      <c r="V15" s="47"/>
      <c r="W15" s="46"/>
      <c r="X15" s="41">
        <v>16</v>
      </c>
      <c r="Y15" s="43">
        <f>X15+Y14</f>
        <v>48</v>
      </c>
      <c r="Z15" s="41">
        <v>11</v>
      </c>
      <c r="AA15" s="42">
        <f>Z15</f>
        <v>11</v>
      </c>
      <c r="AB15" s="145">
        <f t="shared" si="3"/>
        <v>50</v>
      </c>
    </row>
    <row r="16" spans="1:28" ht="16.05" customHeight="1">
      <c r="A16" s="25"/>
      <c r="B16" s="37">
        <f t="shared" si="4"/>
        <v>1.4218866898148144</v>
      </c>
      <c r="C16" s="38">
        <f t="shared" si="5"/>
        <v>1.4218866898148144</v>
      </c>
      <c r="D16" s="317">
        <v>84</v>
      </c>
      <c r="E16" s="165" t="s">
        <v>91</v>
      </c>
      <c r="F16" s="8" t="s">
        <v>91</v>
      </c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>
        <v>0</v>
      </c>
      <c r="U16" s="45">
        <f t="shared" si="1"/>
        <v>0</v>
      </c>
      <c r="V16" s="47"/>
      <c r="W16" s="46"/>
      <c r="X16" s="41">
        <v>16</v>
      </c>
      <c r="Y16" s="43">
        <f>X16+Y15</f>
        <v>64</v>
      </c>
      <c r="Z16" s="41">
        <v>8</v>
      </c>
      <c r="AA16" s="1"/>
      <c r="AB16" s="145">
        <f t="shared" si="3"/>
        <v>50</v>
      </c>
    </row>
    <row r="17" spans="1:28" ht="15" customHeight="1" thickBot="1">
      <c r="A17" s="25"/>
      <c r="B17" s="37">
        <f t="shared" si="4"/>
        <v>1.4218866898148144</v>
      </c>
      <c r="C17" s="38">
        <f t="shared" si="5"/>
        <v>1.4288589120370365</v>
      </c>
      <c r="D17" s="316">
        <v>85</v>
      </c>
      <c r="E17" s="164" t="s">
        <v>98</v>
      </c>
      <c r="F17" s="11" t="s">
        <v>98</v>
      </c>
      <c r="G17" s="44">
        <v>2.3148148148148146E-4</v>
      </c>
      <c r="H17" s="44">
        <v>4.0509259259259258E-4</v>
      </c>
      <c r="I17" s="44">
        <v>4.4837962962962965E-3</v>
      </c>
      <c r="J17" s="44">
        <v>1.3888888888888889E-3</v>
      </c>
      <c r="K17" s="44"/>
      <c r="L17" s="44"/>
      <c r="M17" s="44"/>
      <c r="N17" s="44"/>
      <c r="O17" s="44"/>
      <c r="P17" s="44"/>
      <c r="Q17" s="44"/>
      <c r="R17" s="44"/>
      <c r="S17" s="44"/>
      <c r="T17" s="44">
        <v>4.6296296296296293E-4</v>
      </c>
      <c r="U17" s="45">
        <f t="shared" si="1"/>
        <v>6.9722222222222225E-3</v>
      </c>
      <c r="V17" s="47"/>
      <c r="W17" s="46"/>
      <c r="X17" s="48">
        <v>16</v>
      </c>
      <c r="Y17" s="49">
        <f>X17+Y16</f>
        <v>80</v>
      </c>
      <c r="Z17" s="41">
        <v>9</v>
      </c>
      <c r="AA17" s="42">
        <f>Z17</f>
        <v>9</v>
      </c>
      <c r="AB17" s="145">
        <f t="shared" si="3"/>
        <v>59</v>
      </c>
    </row>
    <row r="18" spans="1:28" ht="16.05" customHeight="1" thickBot="1">
      <c r="A18" s="25"/>
      <c r="B18" s="37">
        <f t="shared" ref="B18:B23" si="6">C17</f>
        <v>1.4288589120370365</v>
      </c>
      <c r="C18" s="38">
        <f t="shared" ref="C18:C23" si="7">SUM(B18,U18)</f>
        <v>1.4320501157407401</v>
      </c>
      <c r="D18" s="316">
        <v>86</v>
      </c>
      <c r="E18" s="164" t="s">
        <v>110</v>
      </c>
      <c r="F18" s="11" t="s">
        <v>110</v>
      </c>
      <c r="G18" s="44">
        <v>2.3148148148148146E-4</v>
      </c>
      <c r="H18" s="44">
        <v>2.8935185185185189E-4</v>
      </c>
      <c r="I18" s="44">
        <v>1.1657407407407406E-3</v>
      </c>
      <c r="J18" s="44">
        <v>1.0416666666666667E-3</v>
      </c>
      <c r="K18" s="44"/>
      <c r="L18" s="44"/>
      <c r="M18" s="44"/>
      <c r="N18" s="44"/>
      <c r="O18" s="44"/>
      <c r="P18" s="44"/>
      <c r="Q18" s="44"/>
      <c r="R18" s="44"/>
      <c r="S18" s="44"/>
      <c r="T18" s="44">
        <v>4.6296296296296293E-4</v>
      </c>
      <c r="U18" s="45">
        <f t="shared" si="1"/>
        <v>3.191203703703703E-3</v>
      </c>
      <c r="V18" s="47"/>
      <c r="W18" s="46"/>
      <c r="X18" s="41">
        <v>16</v>
      </c>
      <c r="Y18" s="49">
        <f t="shared" ref="Y18:Y21" si="8">X18+Y17</f>
        <v>96</v>
      </c>
      <c r="Z18" s="41">
        <v>10</v>
      </c>
      <c r="AA18" s="42">
        <f>Z18</f>
        <v>10</v>
      </c>
      <c r="AB18" s="145">
        <f t="shared" si="3"/>
        <v>69</v>
      </c>
    </row>
    <row r="19" spans="1:28" ht="16.05" customHeight="1" thickBot="1">
      <c r="A19" s="25"/>
      <c r="B19" s="37">
        <f t="shared" si="6"/>
        <v>1.4320501157407401</v>
      </c>
      <c r="C19" s="38">
        <f t="shared" si="7"/>
        <v>1.4353706018518513</v>
      </c>
      <c r="D19" s="316">
        <v>87</v>
      </c>
      <c r="E19" s="165" t="s">
        <v>117</v>
      </c>
      <c r="F19" s="8" t="s">
        <v>117</v>
      </c>
      <c r="G19" s="44">
        <v>2.3148148148148146E-4</v>
      </c>
      <c r="H19" s="44">
        <v>2.8935185185185189E-4</v>
      </c>
      <c r="I19" s="44">
        <v>1.2950231481481482E-3</v>
      </c>
      <c r="J19" s="44">
        <v>1.0416666666666667E-3</v>
      </c>
      <c r="K19" s="44"/>
      <c r="L19" s="44"/>
      <c r="M19" s="44"/>
      <c r="N19" s="44"/>
      <c r="O19" s="44"/>
      <c r="P19" s="44"/>
      <c r="Q19" s="44"/>
      <c r="R19" s="44"/>
      <c r="S19" s="44"/>
      <c r="T19" s="44">
        <v>4.6296296296296293E-4</v>
      </c>
      <c r="U19" s="45">
        <f t="shared" si="1"/>
        <v>3.3204861111111109E-3</v>
      </c>
      <c r="V19" s="47"/>
      <c r="W19" s="46"/>
      <c r="X19" s="41">
        <v>16</v>
      </c>
      <c r="Y19" s="49">
        <f t="shared" si="8"/>
        <v>112</v>
      </c>
      <c r="Z19" s="41">
        <v>9</v>
      </c>
      <c r="AA19" s="42">
        <f>Z19</f>
        <v>9</v>
      </c>
      <c r="AB19" s="145">
        <f t="shared" si="3"/>
        <v>78</v>
      </c>
    </row>
    <row r="20" spans="1:28" ht="16.05" customHeight="1" thickBot="1">
      <c r="A20" s="25"/>
      <c r="B20" s="37">
        <f t="shared" si="6"/>
        <v>1.4353706018518513</v>
      </c>
      <c r="C20" s="38">
        <f t="shared" si="7"/>
        <v>1.4398483796296291</v>
      </c>
      <c r="D20" s="316">
        <v>88</v>
      </c>
      <c r="E20" s="164" t="s">
        <v>124</v>
      </c>
      <c r="F20" s="11" t="s">
        <v>124</v>
      </c>
      <c r="G20" s="44">
        <v>2.3148148148148146E-4</v>
      </c>
      <c r="H20" s="44">
        <v>1.7361111111111112E-4</v>
      </c>
      <c r="I20" s="44">
        <v>6.7916666666666657E-4</v>
      </c>
      <c r="J20" s="44">
        <v>1.0416666666666667E-3</v>
      </c>
      <c r="K20" s="44">
        <f>H20</f>
        <v>1.7361111111111112E-4</v>
      </c>
      <c r="L20" s="44">
        <v>6.7361111111111126E-4</v>
      </c>
      <c r="M20" s="44">
        <f>J20</f>
        <v>1.0416666666666667E-3</v>
      </c>
      <c r="N20" s="44"/>
      <c r="O20" s="44"/>
      <c r="P20" s="44"/>
      <c r="Q20" s="44"/>
      <c r="R20" s="44"/>
      <c r="S20" s="44"/>
      <c r="T20" s="44">
        <v>4.6296296296296293E-4</v>
      </c>
      <c r="U20" s="45">
        <f t="shared" si="1"/>
        <v>4.4777777777777776E-3</v>
      </c>
      <c r="V20" s="47"/>
      <c r="W20" s="46"/>
      <c r="X20" s="41">
        <v>16</v>
      </c>
      <c r="Y20" s="49">
        <f t="shared" si="8"/>
        <v>128</v>
      </c>
      <c r="Z20" s="41">
        <v>18</v>
      </c>
      <c r="AA20" s="42">
        <f>Z20</f>
        <v>18</v>
      </c>
      <c r="AB20" s="145">
        <f t="shared" si="3"/>
        <v>96</v>
      </c>
    </row>
    <row r="21" spans="1:28" ht="15" customHeight="1" thickBot="1">
      <c r="A21" s="25"/>
      <c r="B21" s="37">
        <f t="shared" si="6"/>
        <v>1.4398483796296291</v>
      </c>
      <c r="C21" s="38">
        <f t="shared" si="7"/>
        <v>1.4446201388888884</v>
      </c>
      <c r="D21" s="316">
        <v>89</v>
      </c>
      <c r="E21" s="165" t="s">
        <v>131</v>
      </c>
      <c r="F21" s="8" t="s">
        <v>131</v>
      </c>
      <c r="G21" s="44">
        <v>2.3148148148148146E-4</v>
      </c>
      <c r="H21" s="44">
        <v>1.7361111111111112E-4</v>
      </c>
      <c r="I21" s="44">
        <v>8.2337962962962963E-4</v>
      </c>
      <c r="J21" s="44">
        <v>1.0416666666666667E-3</v>
      </c>
      <c r="K21" s="44">
        <v>1.7361111111111112E-4</v>
      </c>
      <c r="L21" s="44">
        <v>8.2337962962962963E-4</v>
      </c>
      <c r="M21" s="44">
        <v>1.0416666666666667E-3</v>
      </c>
      <c r="N21" s="44"/>
      <c r="O21" s="44"/>
      <c r="P21" s="44"/>
      <c r="Q21" s="44"/>
      <c r="R21" s="44"/>
      <c r="S21" s="44"/>
      <c r="T21" s="44">
        <v>4.6296296296296293E-4</v>
      </c>
      <c r="U21" s="45">
        <f t="shared" si="1"/>
        <v>4.7717592592592586E-3</v>
      </c>
      <c r="V21" s="47"/>
      <c r="W21" s="46"/>
      <c r="X21" s="48">
        <v>16</v>
      </c>
      <c r="Y21" s="49">
        <f t="shared" si="8"/>
        <v>144</v>
      </c>
      <c r="Z21" s="41">
        <v>12</v>
      </c>
      <c r="AA21" s="42">
        <f>Z21</f>
        <v>12</v>
      </c>
      <c r="AB21" s="145">
        <f t="shared" si="3"/>
        <v>108</v>
      </c>
    </row>
    <row r="22" spans="1:28" ht="16.5" customHeight="1">
      <c r="A22" s="25"/>
      <c r="B22" s="37">
        <f t="shared" si="6"/>
        <v>1.4446201388888884</v>
      </c>
      <c r="C22" s="38">
        <f t="shared" si="7"/>
        <v>1.4446201388888884</v>
      </c>
      <c r="D22" s="317">
        <v>90</v>
      </c>
      <c r="E22" s="246" t="s">
        <v>151</v>
      </c>
      <c r="F22" s="244" t="s">
        <v>151</v>
      </c>
      <c r="G22" s="44"/>
      <c r="H22" s="44"/>
      <c r="I22" s="150"/>
      <c r="J22" s="44"/>
      <c r="K22" s="150"/>
      <c r="L22" s="150"/>
      <c r="M22" s="150"/>
      <c r="N22" s="150"/>
      <c r="O22" s="150"/>
      <c r="P22" s="150"/>
      <c r="Q22" s="150"/>
      <c r="R22" s="150"/>
      <c r="S22" s="150"/>
      <c r="T22" s="150">
        <v>0</v>
      </c>
      <c r="U22" s="45">
        <f t="shared" si="1"/>
        <v>0</v>
      </c>
      <c r="V22" s="122"/>
      <c r="W22" s="123"/>
      <c r="X22" s="39">
        <v>32</v>
      </c>
      <c r="Y22" s="40">
        <v>32</v>
      </c>
      <c r="Z22" s="41">
        <v>12</v>
      </c>
      <c r="AA22" s="1">
        <v>0</v>
      </c>
      <c r="AB22" s="145">
        <f t="shared" si="3"/>
        <v>108</v>
      </c>
    </row>
    <row r="23" spans="1:28" ht="15" customHeight="1">
      <c r="A23" s="25"/>
      <c r="B23" s="37">
        <f t="shared" si="6"/>
        <v>1.4446201388888884</v>
      </c>
      <c r="C23" s="38">
        <f t="shared" si="7"/>
        <v>1.4446201388888884</v>
      </c>
      <c r="D23" s="317">
        <v>91</v>
      </c>
      <c r="E23" s="247" t="s">
        <v>256</v>
      </c>
      <c r="F23" s="245"/>
      <c r="G23" s="44"/>
      <c r="H23" s="44"/>
      <c r="I23" s="150"/>
      <c r="J23" s="44"/>
      <c r="K23" s="150"/>
      <c r="L23" s="150"/>
      <c r="M23" s="150"/>
      <c r="N23" s="150"/>
      <c r="O23" s="150"/>
      <c r="P23" s="150"/>
      <c r="Q23" s="150"/>
      <c r="R23" s="150"/>
      <c r="S23" s="150"/>
      <c r="T23" s="150">
        <v>0</v>
      </c>
      <c r="U23" s="45">
        <f t="shared" si="1"/>
        <v>0</v>
      </c>
      <c r="V23" s="122"/>
      <c r="W23" s="123"/>
      <c r="X23" s="48">
        <v>32</v>
      </c>
      <c r="Y23" s="49">
        <v>64</v>
      </c>
      <c r="Z23" s="41">
        <v>12</v>
      </c>
      <c r="AA23" s="3">
        <v>0</v>
      </c>
      <c r="AB23" s="145">
        <f t="shared" si="3"/>
        <v>108</v>
      </c>
    </row>
    <row r="24" spans="1:28" ht="15" customHeight="1">
      <c r="A24" s="1"/>
      <c r="B24" s="51"/>
      <c r="C24" s="52"/>
      <c r="D24" s="153"/>
      <c r="E24" s="100"/>
      <c r="F24" s="58"/>
      <c r="G24" s="55"/>
      <c r="H24" s="124"/>
      <c r="I24" s="124"/>
      <c r="J24" s="124"/>
      <c r="K24" s="124"/>
      <c r="L24" s="55"/>
      <c r="M24" s="55"/>
      <c r="N24" s="55"/>
      <c r="O24" s="55"/>
      <c r="P24" s="55"/>
      <c r="Q24" s="55"/>
      <c r="R24" s="55"/>
      <c r="S24" s="55"/>
      <c r="T24" s="55"/>
      <c r="U24" s="56"/>
      <c r="V24" s="73"/>
      <c r="W24" s="63"/>
      <c r="X24" s="125"/>
      <c r="Y24" s="101"/>
      <c r="Z24" s="4"/>
      <c r="AA24" s="59">
        <f>SUM(AA4:AA23)</f>
        <v>108</v>
      </c>
    </row>
    <row r="25" spans="1:28" ht="16.5" customHeight="1">
      <c r="A25" s="1"/>
      <c r="B25" s="1"/>
      <c r="C25" s="2"/>
      <c r="D25" s="158"/>
      <c r="E25" s="1"/>
      <c r="F25" s="31"/>
      <c r="G25" s="25"/>
      <c r="H25" s="34" t="s">
        <v>180</v>
      </c>
      <c r="I25" s="69"/>
      <c r="J25" s="368">
        <f>SUM(U4:U24)</f>
        <v>4.8786805555555549E-2</v>
      </c>
      <c r="K25" s="368"/>
      <c r="L25" s="70"/>
      <c r="M25" s="1"/>
      <c r="N25" s="1"/>
      <c r="O25" s="1"/>
      <c r="P25" s="1"/>
      <c r="Q25" s="1"/>
      <c r="R25" s="1"/>
      <c r="S25" s="1"/>
      <c r="T25" s="71"/>
      <c r="U25" s="72"/>
      <c r="V25" s="73"/>
      <c r="W25" s="63"/>
      <c r="X25" s="63"/>
      <c r="Y25" s="1"/>
      <c r="Z25" s="1"/>
      <c r="AA25" s="6"/>
    </row>
    <row r="26" spans="1:28" ht="16.05" customHeight="1">
      <c r="A26" s="1"/>
      <c r="B26" s="1"/>
      <c r="C26" s="2"/>
      <c r="D26" s="158"/>
      <c r="E26" s="1"/>
      <c r="F26" s="31"/>
      <c r="G26" s="1"/>
      <c r="H26" s="126"/>
      <c r="I26" s="74"/>
      <c r="J26" s="127"/>
      <c r="K26" s="127"/>
      <c r="L26" s="1"/>
      <c r="M26" s="1"/>
      <c r="N26" s="1"/>
      <c r="O26" s="1"/>
      <c r="P26" s="1"/>
      <c r="Q26" s="1"/>
      <c r="R26" s="1"/>
      <c r="S26" s="1"/>
      <c r="T26" s="71"/>
      <c r="U26" s="72"/>
      <c r="V26" s="73"/>
      <c r="W26" s="63"/>
      <c r="X26" s="63"/>
      <c r="Y26" s="1"/>
      <c r="Z26" s="1"/>
      <c r="AA26" s="1"/>
    </row>
    <row r="27" spans="1:28" ht="16.05" customHeight="1">
      <c r="A27" s="1"/>
      <c r="B27" s="27"/>
      <c r="C27" s="17"/>
      <c r="D27" s="159"/>
      <c r="E27" s="128" t="s">
        <v>182</v>
      </c>
      <c r="F27" s="27"/>
      <c r="G27" s="66"/>
      <c r="H27" s="27"/>
      <c r="I27" s="27"/>
      <c r="J27" s="27"/>
      <c r="K27" s="27"/>
      <c r="L27" s="27"/>
      <c r="M27" s="1"/>
      <c r="N27" s="1"/>
      <c r="O27" s="1"/>
      <c r="P27" s="1"/>
      <c r="Q27" s="1"/>
      <c r="R27" s="1"/>
      <c r="S27" s="1"/>
      <c r="T27" s="75"/>
      <c r="U27" s="72"/>
      <c r="V27" s="73"/>
      <c r="W27" s="63"/>
      <c r="X27" s="63"/>
      <c r="Y27" s="1"/>
      <c r="Z27" s="1"/>
      <c r="AA27" s="1"/>
    </row>
    <row r="28" spans="1:28" ht="43.95" customHeight="1" thickBot="1">
      <c r="A28" s="25"/>
      <c r="B28" s="32" t="s">
        <v>166</v>
      </c>
      <c r="C28" s="33" t="s">
        <v>167</v>
      </c>
      <c r="D28" s="33" t="s">
        <v>168</v>
      </c>
      <c r="E28" s="35"/>
      <c r="F28" s="35"/>
      <c r="G28" s="76" t="s">
        <v>183</v>
      </c>
      <c r="H28" s="77" t="s">
        <v>171</v>
      </c>
      <c r="I28" s="76" t="s">
        <v>184</v>
      </c>
      <c r="J28" s="76" t="s">
        <v>173</v>
      </c>
      <c r="K28" s="76" t="s">
        <v>185</v>
      </c>
      <c r="L28" s="76" t="s">
        <v>177</v>
      </c>
      <c r="M28" s="78"/>
      <c r="N28" s="79"/>
      <c r="O28" s="79"/>
      <c r="P28" s="79"/>
      <c r="Q28" s="79"/>
      <c r="R28" s="79"/>
      <c r="S28" s="79"/>
      <c r="T28" s="1"/>
      <c r="U28" s="1"/>
      <c r="V28" s="2"/>
      <c r="W28" s="1"/>
      <c r="X28" s="3"/>
      <c r="Y28" s="3"/>
      <c r="Z28" s="1"/>
      <c r="AA28" s="1"/>
    </row>
    <row r="29" spans="1:28" ht="16.5" customHeight="1">
      <c r="A29" s="25"/>
      <c r="B29" s="37">
        <v>1.729166666666667</v>
      </c>
      <c r="C29" s="38">
        <f t="shared" ref="C29:C31" si="9">SUM(B29,L29)</f>
        <v>2.7351422453703709</v>
      </c>
      <c r="D29" s="162">
        <v>72</v>
      </c>
      <c r="E29" s="164" t="s">
        <v>3</v>
      </c>
      <c r="F29" s="11" t="s">
        <v>3</v>
      </c>
      <c r="G29" s="44">
        <v>6.9444444444444447E-4</v>
      </c>
      <c r="H29" s="44">
        <v>1.000173611111111</v>
      </c>
      <c r="I29" s="150">
        <v>4.0658564814814819E-3</v>
      </c>
      <c r="J29" s="44">
        <v>1.0416666666666667E-3</v>
      </c>
      <c r="K29" s="80"/>
      <c r="L29" s="44">
        <f t="shared" ref="L29:L68" si="10">SUM(G29:K29)</f>
        <v>1.0059755787037037</v>
      </c>
      <c r="M29" s="78"/>
      <c r="N29" s="79"/>
      <c r="O29" s="79"/>
      <c r="P29" s="79"/>
      <c r="Q29" s="79"/>
      <c r="R29" s="79"/>
      <c r="S29" s="79"/>
      <c r="T29" s="75"/>
      <c r="U29" s="72"/>
      <c r="V29" s="2"/>
      <c r="W29" s="4"/>
      <c r="X29" s="41">
        <v>10</v>
      </c>
      <c r="Y29" s="40">
        <v>10</v>
      </c>
      <c r="Z29" s="5"/>
      <c r="AA29" s="1"/>
    </row>
    <row r="30" spans="1:28" ht="16.05" customHeight="1">
      <c r="A30" s="25"/>
      <c r="B30" s="37">
        <f t="shared" ref="B30:B31" si="11">C29</f>
        <v>2.7351422453703709</v>
      </c>
      <c r="C30" s="38">
        <f t="shared" si="9"/>
        <v>3.7418951388888892</v>
      </c>
      <c r="D30" s="163">
        <v>73</v>
      </c>
      <c r="E30" s="165" t="s">
        <v>10</v>
      </c>
      <c r="F30" s="8" t="s">
        <v>10</v>
      </c>
      <c r="G30" s="44">
        <v>6.9444444444444447E-4</v>
      </c>
      <c r="H30" s="44">
        <v>1.000173611111111</v>
      </c>
      <c r="I30" s="150">
        <v>4.8431712962962968E-3</v>
      </c>
      <c r="J30" s="44">
        <v>1.0416666666666667E-3</v>
      </c>
      <c r="K30" s="44"/>
      <c r="L30" s="44">
        <f t="shared" si="10"/>
        <v>1.0067528935185184</v>
      </c>
      <c r="M30" s="70"/>
      <c r="N30" s="1"/>
      <c r="O30" s="1"/>
      <c r="P30" s="1"/>
      <c r="Q30" s="1"/>
      <c r="R30" s="1"/>
      <c r="S30" s="1"/>
      <c r="T30" s="71"/>
      <c r="U30" s="72"/>
      <c r="V30" s="2"/>
      <c r="W30" s="4"/>
      <c r="X30" s="41">
        <v>5</v>
      </c>
      <c r="Y30" s="43">
        <f>Y29+X30</f>
        <v>15</v>
      </c>
      <c r="Z30" s="5"/>
      <c r="AA30" s="1"/>
    </row>
    <row r="31" spans="1:28" ht="16.05" customHeight="1">
      <c r="A31" s="25"/>
      <c r="B31" s="37">
        <f t="shared" si="11"/>
        <v>3.7418951388888892</v>
      </c>
      <c r="C31" s="38">
        <f t="shared" si="9"/>
        <v>4.7464590277777781</v>
      </c>
      <c r="D31" s="162">
        <v>74</v>
      </c>
      <c r="E31" s="164" t="s">
        <v>17</v>
      </c>
      <c r="F31" s="11" t="s">
        <v>17</v>
      </c>
      <c r="G31" s="44">
        <v>6.9444444444444447E-4</v>
      </c>
      <c r="H31" s="44">
        <v>1.0003472222222221</v>
      </c>
      <c r="I31" s="150">
        <v>2.1333333333333334E-3</v>
      </c>
      <c r="J31" s="44">
        <v>1.3888888888888889E-3</v>
      </c>
      <c r="K31" s="44"/>
      <c r="L31" s="44">
        <f t="shared" si="10"/>
        <v>1.0045638888888888</v>
      </c>
      <c r="M31" s="70"/>
      <c r="N31" s="1"/>
      <c r="O31" s="1"/>
      <c r="P31" s="1"/>
      <c r="Q31" s="1"/>
      <c r="R31" s="1"/>
      <c r="S31" s="1"/>
      <c r="T31" s="71"/>
      <c r="U31" s="72"/>
      <c r="V31" s="2"/>
      <c r="W31" s="4"/>
      <c r="X31" s="41">
        <v>8</v>
      </c>
      <c r="Y31" s="43">
        <f t="shared" ref="Y31:Y61" si="12">Y30+X31</f>
        <v>23</v>
      </c>
      <c r="Z31" s="5"/>
      <c r="AA31" s="1"/>
    </row>
    <row r="32" spans="1:28" ht="16.05" customHeight="1">
      <c r="A32" s="25"/>
      <c r="B32" s="37">
        <f t="shared" ref="B32:B49" si="13">C31</f>
        <v>4.7464590277777781</v>
      </c>
      <c r="C32" s="38">
        <f t="shared" ref="C32:C49" si="14">SUM(B32,L32)</f>
        <v>5.7491423611111117</v>
      </c>
      <c r="D32" s="167">
        <v>75</v>
      </c>
      <c r="E32" s="168" t="s">
        <v>30</v>
      </c>
      <c r="F32" s="22" t="s">
        <v>30</v>
      </c>
      <c r="G32" s="44">
        <v>6.9444444444444447E-4</v>
      </c>
      <c r="H32" s="44">
        <v>1.000173611111111</v>
      </c>
      <c r="I32" s="150">
        <v>7.736111111111112E-4</v>
      </c>
      <c r="J32" s="44">
        <v>1.0416666666666667E-3</v>
      </c>
      <c r="K32" s="44"/>
      <c r="L32" s="44">
        <f t="shared" si="10"/>
        <v>1.0026833333333334</v>
      </c>
      <c r="M32" s="70"/>
      <c r="N32" s="1"/>
      <c r="O32" s="1"/>
      <c r="P32" s="1"/>
      <c r="Q32" s="1"/>
      <c r="R32" s="1"/>
      <c r="S32" s="1"/>
      <c r="T32" s="71"/>
      <c r="U32" s="72"/>
      <c r="V32" s="2"/>
      <c r="W32" s="4"/>
      <c r="X32" s="41">
        <v>9</v>
      </c>
      <c r="Y32" s="43">
        <f t="shared" si="12"/>
        <v>32</v>
      </c>
      <c r="Z32" s="5"/>
      <c r="AA32" s="1"/>
    </row>
    <row r="33" spans="1:27" ht="16.05" customHeight="1">
      <c r="A33" s="25"/>
      <c r="B33" s="37">
        <f t="shared" si="13"/>
        <v>5.7491423611111117</v>
      </c>
      <c r="C33" s="38">
        <f t="shared" si="14"/>
        <v>6.7519274305555559</v>
      </c>
      <c r="D33" s="163">
        <v>76</v>
      </c>
      <c r="E33" s="165" t="s">
        <v>37</v>
      </c>
      <c r="F33" s="8" t="s">
        <v>37</v>
      </c>
      <c r="G33" s="44">
        <v>6.9444444444444447E-4</v>
      </c>
      <c r="H33" s="44">
        <v>1.000173611111111</v>
      </c>
      <c r="I33" s="150">
        <v>8.7534722222222224E-4</v>
      </c>
      <c r="J33" s="44">
        <v>1.0416666666666667E-3</v>
      </c>
      <c r="K33" s="44"/>
      <c r="L33" s="44">
        <f t="shared" si="10"/>
        <v>1.0027850694444445</v>
      </c>
      <c r="M33" s="70"/>
      <c r="N33" s="1"/>
      <c r="O33" s="1"/>
      <c r="P33" s="1"/>
      <c r="Q33" s="1"/>
      <c r="R33" s="1"/>
      <c r="S33" s="1"/>
      <c r="T33" s="71"/>
      <c r="U33" s="72"/>
      <c r="V33" s="2"/>
      <c r="W33" s="4"/>
      <c r="X33" s="41">
        <v>10</v>
      </c>
      <c r="Y33" s="43">
        <f t="shared" si="12"/>
        <v>42</v>
      </c>
      <c r="Z33" s="5"/>
      <c r="AA33" s="1"/>
    </row>
    <row r="34" spans="1:27" ht="16.05" customHeight="1">
      <c r="A34" s="25"/>
      <c r="B34" s="37">
        <f t="shared" si="13"/>
        <v>6.7519274305555559</v>
      </c>
      <c r="C34" s="38">
        <f t="shared" si="14"/>
        <v>7.7552868055555555</v>
      </c>
      <c r="D34" s="162">
        <v>77</v>
      </c>
      <c r="E34" s="164" t="s">
        <v>43</v>
      </c>
      <c r="F34" s="11" t="s">
        <v>43</v>
      </c>
      <c r="G34" s="44">
        <v>6.9444444444444447E-4</v>
      </c>
      <c r="H34" s="44">
        <v>1.0005208333333331</v>
      </c>
      <c r="I34" s="150">
        <v>7.5520833333333332E-4</v>
      </c>
      <c r="J34" s="44">
        <v>1.3888888888888889E-3</v>
      </c>
      <c r="K34" s="44"/>
      <c r="L34" s="44">
        <f t="shared" si="10"/>
        <v>1.0033593749999998</v>
      </c>
      <c r="M34" s="70"/>
      <c r="N34" s="1"/>
      <c r="O34" s="1"/>
      <c r="P34" s="1"/>
      <c r="Q34" s="1"/>
      <c r="R34" s="1"/>
      <c r="S34" s="1"/>
      <c r="T34" s="71"/>
      <c r="U34" s="72"/>
      <c r="V34" s="2"/>
      <c r="W34" s="4"/>
      <c r="X34" s="41">
        <v>8</v>
      </c>
      <c r="Y34" s="43">
        <f t="shared" si="12"/>
        <v>50</v>
      </c>
      <c r="Z34" s="5"/>
      <c r="AA34" s="1"/>
    </row>
    <row r="35" spans="1:27" ht="16.05" customHeight="1">
      <c r="A35" s="25"/>
      <c r="B35" s="37">
        <f t="shared" si="13"/>
        <v>7.7552868055555555</v>
      </c>
      <c r="C35" s="38">
        <f t="shared" si="14"/>
        <v>8.7590053240740744</v>
      </c>
      <c r="D35" s="163">
        <v>78</v>
      </c>
      <c r="E35" s="165" t="s">
        <v>378</v>
      </c>
      <c r="F35" s="8" t="s">
        <v>50</v>
      </c>
      <c r="G35" s="44">
        <v>6.9444444444444447E-4</v>
      </c>
      <c r="H35" s="44">
        <v>1.0005208333333331</v>
      </c>
      <c r="I35" s="150">
        <v>1.1143518518518518E-3</v>
      </c>
      <c r="J35" s="44">
        <v>1.3888888888888889E-3</v>
      </c>
      <c r="K35" s="44"/>
      <c r="L35" s="44">
        <f t="shared" si="10"/>
        <v>1.0037185185185185</v>
      </c>
      <c r="M35" s="70"/>
      <c r="N35" s="1"/>
      <c r="O35" s="1"/>
      <c r="P35" s="1"/>
      <c r="Q35" s="1"/>
      <c r="R35" s="1"/>
      <c r="S35" s="1"/>
      <c r="T35" s="71"/>
      <c r="U35" s="72"/>
      <c r="V35" s="2"/>
      <c r="W35" s="4"/>
      <c r="X35" s="41">
        <v>5</v>
      </c>
      <c r="Y35" s="43">
        <f t="shared" si="12"/>
        <v>55</v>
      </c>
      <c r="Z35" s="5"/>
      <c r="AA35" s="1"/>
    </row>
    <row r="36" spans="1:27" ht="16.05" customHeight="1">
      <c r="A36" s="25"/>
      <c r="B36" s="37">
        <f t="shared" si="13"/>
        <v>8.7590053240740744</v>
      </c>
      <c r="C36" s="38">
        <f t="shared" si="14"/>
        <v>8.7603942129629626</v>
      </c>
      <c r="D36" s="166" t="s">
        <v>400</v>
      </c>
      <c r="E36" s="166" t="s">
        <v>3</v>
      </c>
      <c r="F36" s="104"/>
      <c r="G36" s="44"/>
      <c r="H36" s="44"/>
      <c r="I36" s="150"/>
      <c r="J36" s="44"/>
      <c r="K36" s="151">
        <v>1.3888888888888889E-3</v>
      </c>
      <c r="L36" s="44">
        <f t="shared" si="10"/>
        <v>1.3888888888888889E-3</v>
      </c>
      <c r="M36" s="70"/>
      <c r="N36" s="60">
        <f>B36-C29</f>
        <v>6.0238630787037035</v>
      </c>
      <c r="O36" s="1"/>
      <c r="P36" s="1"/>
      <c r="Q36" s="1"/>
      <c r="R36" s="1"/>
      <c r="S36" s="1"/>
      <c r="T36" s="71"/>
      <c r="U36" s="72"/>
      <c r="V36" s="2"/>
      <c r="W36" s="4"/>
      <c r="Y36" s="43">
        <f t="shared" si="12"/>
        <v>55</v>
      </c>
      <c r="Z36" s="5"/>
      <c r="AA36" s="1"/>
    </row>
    <row r="37" spans="1:27" ht="16.05" customHeight="1">
      <c r="A37" s="25"/>
      <c r="B37" s="37">
        <f t="shared" si="13"/>
        <v>8.7603942129629626</v>
      </c>
      <c r="C37" s="38">
        <f t="shared" si="14"/>
        <v>8.7617831018518508</v>
      </c>
      <c r="D37" s="166" t="s">
        <v>401</v>
      </c>
      <c r="E37" s="166" t="s">
        <v>10</v>
      </c>
      <c r="F37" s="104"/>
      <c r="G37" s="44"/>
      <c r="H37" s="44"/>
      <c r="I37" s="150"/>
      <c r="J37" s="44"/>
      <c r="K37" s="151">
        <v>1.3888888888888889E-3</v>
      </c>
      <c r="L37" s="44">
        <f t="shared" si="10"/>
        <v>1.3888888888888889E-3</v>
      </c>
      <c r="M37" s="70"/>
      <c r="N37" s="154">
        <f>B37-C30</f>
        <v>5.0184990740740734</v>
      </c>
      <c r="O37" s="1"/>
      <c r="P37" s="1"/>
      <c r="Q37" s="1"/>
      <c r="R37" s="1"/>
      <c r="S37" s="1"/>
      <c r="T37" s="71"/>
      <c r="U37" s="72"/>
      <c r="V37" s="2"/>
      <c r="W37" s="4"/>
      <c r="Y37" s="43">
        <f t="shared" si="12"/>
        <v>55</v>
      </c>
      <c r="Z37" s="5"/>
      <c r="AA37" s="1"/>
    </row>
    <row r="38" spans="1:27" ht="15" customHeight="1">
      <c r="A38" s="25"/>
      <c r="B38" s="37">
        <f t="shared" si="13"/>
        <v>8.7617831018518508</v>
      </c>
      <c r="C38" s="38">
        <f t="shared" si="14"/>
        <v>9.7646774305555546</v>
      </c>
      <c r="D38" s="162">
        <v>79</v>
      </c>
      <c r="E38" s="164" t="s">
        <v>388</v>
      </c>
      <c r="F38" s="11" t="s">
        <v>57</v>
      </c>
      <c r="G38" s="44">
        <v>6.9444444444444447E-4</v>
      </c>
      <c r="H38" s="44">
        <v>1.0004050925925929</v>
      </c>
      <c r="I38" s="150">
        <v>6.3738425925925931E-4</v>
      </c>
      <c r="J38" s="44">
        <v>1.1574074074074073E-3</v>
      </c>
      <c r="K38" s="44"/>
      <c r="L38" s="44">
        <f t="shared" si="10"/>
        <v>1.0028943287037042</v>
      </c>
      <c r="M38" s="70"/>
      <c r="N38" s="1"/>
      <c r="O38" s="1"/>
      <c r="P38" s="1"/>
      <c r="Q38" s="1"/>
      <c r="R38" s="1"/>
      <c r="S38" s="1"/>
      <c r="T38" s="1"/>
      <c r="U38" s="1"/>
      <c r="V38" s="2"/>
      <c r="W38" s="4"/>
      <c r="X38" s="41">
        <v>9</v>
      </c>
      <c r="Y38" s="43">
        <f t="shared" si="12"/>
        <v>64</v>
      </c>
      <c r="Z38" s="5"/>
      <c r="AA38" s="1"/>
    </row>
    <row r="39" spans="1:27" ht="16.5" customHeight="1">
      <c r="A39" s="25"/>
      <c r="B39" s="37">
        <f t="shared" si="13"/>
        <v>9.7646774305555546</v>
      </c>
      <c r="C39" s="38">
        <f t="shared" si="14"/>
        <v>10.767766898148148</v>
      </c>
      <c r="D39" s="163">
        <v>80</v>
      </c>
      <c r="E39" s="165" t="s">
        <v>64</v>
      </c>
      <c r="F39" s="8" t="s">
        <v>64</v>
      </c>
      <c r="G39" s="44">
        <v>6.9444444444444447E-4</v>
      </c>
      <c r="H39" s="44">
        <v>1.0004050925925929</v>
      </c>
      <c r="I39" s="150">
        <v>8.3252314814814821E-4</v>
      </c>
      <c r="J39" s="44">
        <v>1.1574074074074073E-3</v>
      </c>
      <c r="K39" s="44"/>
      <c r="L39" s="44">
        <f t="shared" si="10"/>
        <v>1.003089467592593</v>
      </c>
      <c r="M39" s="70"/>
      <c r="N39" s="1"/>
      <c r="O39" s="1"/>
      <c r="P39" s="1"/>
      <c r="Q39" s="1"/>
      <c r="R39" s="1"/>
      <c r="S39" s="1"/>
      <c r="T39" s="1"/>
      <c r="U39" s="1"/>
      <c r="V39" s="2"/>
      <c r="W39" s="4"/>
      <c r="X39" s="41">
        <v>9</v>
      </c>
      <c r="Y39" s="43">
        <f t="shared" si="12"/>
        <v>73</v>
      </c>
      <c r="Z39" s="5"/>
      <c r="AA39" s="1"/>
    </row>
    <row r="40" spans="1:27" ht="16.05" customHeight="1">
      <c r="A40" s="25"/>
      <c r="B40" s="37">
        <f t="shared" si="13"/>
        <v>10.767766898148148</v>
      </c>
      <c r="C40" s="38">
        <f t="shared" si="14"/>
        <v>10.769155787037036</v>
      </c>
      <c r="D40" s="166" t="s">
        <v>402</v>
      </c>
      <c r="E40" s="166" t="s">
        <v>17</v>
      </c>
      <c r="F40" s="104"/>
      <c r="G40" s="44"/>
      <c r="H40" s="44"/>
      <c r="I40" s="150"/>
      <c r="J40" s="44"/>
      <c r="K40" s="151">
        <v>1.3888888888888889E-3</v>
      </c>
      <c r="L40" s="44">
        <f t="shared" si="10"/>
        <v>1.3888888888888889E-3</v>
      </c>
      <c r="M40" s="70"/>
      <c r="N40" s="154">
        <f>B40-C31</f>
        <v>6.0213078703703697</v>
      </c>
      <c r="O40" s="1"/>
      <c r="P40" s="1"/>
      <c r="Q40" s="1"/>
      <c r="R40" s="1"/>
      <c r="S40" s="1"/>
      <c r="T40" s="1"/>
      <c r="U40" s="1"/>
      <c r="V40" s="2"/>
      <c r="W40" s="4"/>
      <c r="Y40" s="43">
        <f t="shared" si="12"/>
        <v>73</v>
      </c>
      <c r="Z40" s="5"/>
      <c r="AA40" s="1"/>
    </row>
    <row r="41" spans="1:27" ht="16.05" customHeight="1">
      <c r="A41" s="25"/>
      <c r="B41" s="37">
        <f t="shared" si="13"/>
        <v>10.769155787037036</v>
      </c>
      <c r="C41" s="38">
        <f t="shared" si="14"/>
        <v>11.772051388888888</v>
      </c>
      <c r="D41" s="162">
        <v>81</v>
      </c>
      <c r="E41" s="164" t="s">
        <v>70</v>
      </c>
      <c r="F41" s="11" t="s">
        <v>70</v>
      </c>
      <c r="G41" s="44">
        <v>6.9444444444444447E-4</v>
      </c>
      <c r="H41" s="44">
        <v>1.000173611111111</v>
      </c>
      <c r="I41" s="150">
        <v>9.8587962962962974E-4</v>
      </c>
      <c r="J41" s="44">
        <v>1.0416666666666667E-3</v>
      </c>
      <c r="K41" s="44"/>
      <c r="L41" s="44">
        <f t="shared" si="10"/>
        <v>1.0028956018518518</v>
      </c>
      <c r="M41" s="70"/>
      <c r="N41" s="1"/>
      <c r="O41" s="1"/>
      <c r="P41" s="1"/>
      <c r="Q41" s="1"/>
      <c r="R41" s="1"/>
      <c r="S41" s="1"/>
      <c r="T41" s="1"/>
      <c r="U41" s="1"/>
      <c r="V41" s="2"/>
      <c r="W41" s="4"/>
      <c r="X41" s="41">
        <v>8</v>
      </c>
      <c r="Y41" s="43">
        <f t="shared" si="12"/>
        <v>81</v>
      </c>
      <c r="Z41" s="5"/>
      <c r="AA41" s="1"/>
    </row>
    <row r="42" spans="1:27" ht="16.05" customHeight="1">
      <c r="A42" s="25"/>
      <c r="B42" s="37">
        <f t="shared" si="13"/>
        <v>11.772051388888888</v>
      </c>
      <c r="C42" s="38">
        <f t="shared" si="14"/>
        <v>12.775037268518519</v>
      </c>
      <c r="D42" s="163">
        <v>82</v>
      </c>
      <c r="E42" s="165" t="s">
        <v>77</v>
      </c>
      <c r="F42" s="8" t="s">
        <v>77</v>
      </c>
      <c r="G42" s="44">
        <v>6.9444444444444447E-4</v>
      </c>
      <c r="H42" s="44">
        <v>1.000173611111111</v>
      </c>
      <c r="I42" s="150">
        <v>1.0761574074074074E-3</v>
      </c>
      <c r="J42" s="44">
        <v>1.0416666666666667E-3</v>
      </c>
      <c r="K42" s="44"/>
      <c r="L42" s="44">
        <f t="shared" si="10"/>
        <v>1.0029858796296296</v>
      </c>
      <c r="M42" s="70"/>
      <c r="N42" s="1"/>
      <c r="O42" s="1"/>
      <c r="P42" s="1"/>
      <c r="Q42" s="1"/>
      <c r="R42" s="1"/>
      <c r="S42" s="1"/>
      <c r="T42" s="1"/>
      <c r="U42" s="1"/>
      <c r="V42" s="2"/>
      <c r="W42" s="4"/>
      <c r="X42" s="41">
        <v>8</v>
      </c>
      <c r="Y42" s="43">
        <f t="shared" si="12"/>
        <v>89</v>
      </c>
      <c r="Z42" s="5"/>
      <c r="AA42" s="1"/>
    </row>
    <row r="43" spans="1:27" ht="16.95" customHeight="1">
      <c r="A43" s="25"/>
      <c r="B43" s="37">
        <f t="shared" si="13"/>
        <v>12.775037268518519</v>
      </c>
      <c r="C43" s="38">
        <f t="shared" si="14"/>
        <v>12.776426157407407</v>
      </c>
      <c r="D43" s="166" t="s">
        <v>257</v>
      </c>
      <c r="E43" s="166" t="s">
        <v>30</v>
      </c>
      <c r="F43" s="104"/>
      <c r="G43" s="44"/>
      <c r="H43" s="44"/>
      <c r="I43" s="150"/>
      <c r="J43" s="44"/>
      <c r="K43" s="151">
        <v>1.3888888888888889E-3</v>
      </c>
      <c r="L43" s="44">
        <f t="shared" si="10"/>
        <v>1.3888888888888889E-3</v>
      </c>
      <c r="M43" s="70"/>
      <c r="N43" s="60">
        <f>B43-C32</f>
        <v>7.0258949074074071</v>
      </c>
      <c r="O43" s="1"/>
      <c r="P43" s="1"/>
      <c r="Q43" s="1"/>
      <c r="R43" s="1"/>
      <c r="S43" s="1"/>
      <c r="T43" s="1"/>
      <c r="U43" s="1"/>
      <c r="V43" s="2"/>
      <c r="W43" s="4"/>
      <c r="Y43" s="43">
        <f t="shared" si="12"/>
        <v>89</v>
      </c>
      <c r="Z43" s="5"/>
      <c r="AA43" s="1"/>
    </row>
    <row r="44" spans="1:27" ht="16.95" customHeight="1">
      <c r="A44" s="25"/>
      <c r="B44" s="37">
        <f t="shared" si="13"/>
        <v>12.776426157407407</v>
      </c>
      <c r="C44" s="38">
        <f t="shared" si="14"/>
        <v>12.777815046296295</v>
      </c>
      <c r="D44" s="166" t="s">
        <v>258</v>
      </c>
      <c r="E44" s="166" t="s">
        <v>37</v>
      </c>
      <c r="F44" s="104"/>
      <c r="G44" s="44"/>
      <c r="H44" s="44"/>
      <c r="I44" s="150"/>
      <c r="J44" s="44"/>
      <c r="K44" s="151">
        <v>1.3888888888888889E-3</v>
      </c>
      <c r="L44" s="44">
        <f t="shared" si="10"/>
        <v>1.3888888888888889E-3</v>
      </c>
      <c r="M44" s="70"/>
      <c r="N44" s="60">
        <f>B44-C33</f>
        <v>6.0244987268518511</v>
      </c>
      <c r="O44" s="1"/>
      <c r="P44" s="1"/>
      <c r="Q44" s="1"/>
      <c r="R44" s="1"/>
      <c r="S44" s="1"/>
      <c r="T44" s="1"/>
      <c r="U44" s="1"/>
      <c r="V44" s="2"/>
      <c r="W44" s="4"/>
      <c r="Y44" s="43">
        <f t="shared" si="12"/>
        <v>89</v>
      </c>
      <c r="Z44" s="5"/>
      <c r="AA44" s="1"/>
    </row>
    <row r="45" spans="1:27" ht="16.05" customHeight="1">
      <c r="A45" s="25"/>
      <c r="B45" s="37">
        <f t="shared" si="13"/>
        <v>12.777815046296295</v>
      </c>
      <c r="C45" s="38">
        <f t="shared" si="14"/>
        <v>13.780593402777777</v>
      </c>
      <c r="D45" s="162">
        <v>83</v>
      </c>
      <c r="E45" s="164" t="s">
        <v>84</v>
      </c>
      <c r="F45" s="11" t="s">
        <v>84</v>
      </c>
      <c r="G45" s="44">
        <v>6.9444444444444447E-4</v>
      </c>
      <c r="H45" s="44">
        <v>1.0002893518518521</v>
      </c>
      <c r="I45" s="150">
        <v>7.5289351851851863E-4</v>
      </c>
      <c r="J45" s="44">
        <v>1.0416666666666667E-3</v>
      </c>
      <c r="K45" s="44"/>
      <c r="L45" s="44">
        <f t="shared" si="10"/>
        <v>1.0027783564814818</v>
      </c>
      <c r="M45" s="70"/>
      <c r="N45" s="1"/>
      <c r="O45" s="1"/>
      <c r="P45" s="1"/>
      <c r="Q45" s="1"/>
      <c r="R45" s="1"/>
      <c r="S45" s="1"/>
      <c r="T45" s="1"/>
      <c r="U45" s="1"/>
      <c r="V45" s="2"/>
      <c r="W45" s="4"/>
      <c r="X45" s="41">
        <v>10</v>
      </c>
      <c r="Y45" s="43">
        <f t="shared" si="12"/>
        <v>99</v>
      </c>
      <c r="Z45" s="5"/>
      <c r="AA45" s="1"/>
    </row>
    <row r="46" spans="1:27" ht="16.05" customHeight="1">
      <c r="A46" s="25"/>
      <c r="B46" s="37">
        <f t="shared" si="13"/>
        <v>13.780593402777777</v>
      </c>
      <c r="C46" s="38">
        <f t="shared" si="14"/>
        <v>14.783465740740739</v>
      </c>
      <c r="D46" s="163">
        <v>84</v>
      </c>
      <c r="E46" s="165" t="s">
        <v>91</v>
      </c>
      <c r="F46" s="8" t="s">
        <v>91</v>
      </c>
      <c r="G46" s="44">
        <v>6.9444444444444447E-4</v>
      </c>
      <c r="H46" s="44">
        <v>1.0002893518518521</v>
      </c>
      <c r="I46" s="150">
        <v>8.4687499999999997E-4</v>
      </c>
      <c r="J46" s="44">
        <v>1.0416666666666667E-3</v>
      </c>
      <c r="K46" s="44"/>
      <c r="L46" s="44">
        <f t="shared" si="10"/>
        <v>1.0028723379629632</v>
      </c>
      <c r="M46" s="70"/>
      <c r="N46" s="1"/>
      <c r="O46" s="1"/>
      <c r="P46" s="1"/>
      <c r="Q46" s="1"/>
      <c r="R46" s="1"/>
      <c r="S46" s="1"/>
      <c r="T46" s="1"/>
      <c r="U46" s="1"/>
      <c r="V46" s="2"/>
      <c r="W46" s="4"/>
      <c r="X46" s="41">
        <v>8</v>
      </c>
      <c r="Y46" s="43">
        <f t="shared" si="12"/>
        <v>107</v>
      </c>
      <c r="Z46" s="5"/>
      <c r="AA46" s="1"/>
    </row>
    <row r="47" spans="1:27" ht="16.95" customHeight="1">
      <c r="A47" s="25"/>
      <c r="B47" s="37">
        <f t="shared" si="13"/>
        <v>14.783465740740739</v>
      </c>
      <c r="C47" s="38">
        <f t="shared" si="14"/>
        <v>14.784854629629628</v>
      </c>
      <c r="D47" s="166" t="s">
        <v>259</v>
      </c>
      <c r="E47" s="166" t="s">
        <v>43</v>
      </c>
      <c r="F47" s="104"/>
      <c r="G47" s="44"/>
      <c r="H47" s="44"/>
      <c r="I47" s="150"/>
      <c r="J47" s="44"/>
      <c r="K47" s="151">
        <v>1.3888888888888889E-3</v>
      </c>
      <c r="L47" s="44">
        <f t="shared" si="10"/>
        <v>1.3888888888888889E-3</v>
      </c>
      <c r="M47" s="70"/>
      <c r="N47" s="60">
        <f>B47-C34</f>
        <v>7.028178935185184</v>
      </c>
      <c r="O47" s="1"/>
      <c r="P47" s="1"/>
      <c r="Q47" s="1"/>
      <c r="R47" s="1"/>
      <c r="S47" s="1"/>
      <c r="T47" s="1"/>
      <c r="U47" s="1"/>
      <c r="V47" s="2"/>
      <c r="W47" s="4"/>
      <c r="Y47" s="43">
        <f t="shared" si="12"/>
        <v>107</v>
      </c>
      <c r="Z47" s="5"/>
      <c r="AA47" s="1"/>
    </row>
    <row r="48" spans="1:27" ht="16.95" customHeight="1">
      <c r="A48" s="25"/>
      <c r="B48" s="37">
        <f t="shared" si="13"/>
        <v>14.784854629629628</v>
      </c>
      <c r="C48" s="38">
        <f t="shared" si="14"/>
        <v>14.786243518518516</v>
      </c>
      <c r="D48" s="166" t="s">
        <v>403</v>
      </c>
      <c r="E48" s="166" t="s">
        <v>378</v>
      </c>
      <c r="F48" s="104"/>
      <c r="G48" s="44"/>
      <c r="H48" s="44"/>
      <c r="I48" s="150"/>
      <c r="J48" s="44"/>
      <c r="K48" s="151">
        <v>1.3888888888888889E-3</v>
      </c>
      <c r="L48" s="44">
        <f t="shared" si="10"/>
        <v>1.3888888888888889E-3</v>
      </c>
      <c r="M48" s="70"/>
      <c r="N48" s="60">
        <f>B48-C35</f>
        <v>6.0258493055555533</v>
      </c>
      <c r="O48" s="1"/>
      <c r="P48" s="1"/>
      <c r="Q48" s="1"/>
      <c r="R48" s="1"/>
      <c r="S48" s="1"/>
      <c r="T48" s="1"/>
      <c r="U48" s="1"/>
      <c r="V48" s="2"/>
      <c r="W48" s="4"/>
      <c r="Y48" s="43">
        <f t="shared" si="12"/>
        <v>107</v>
      </c>
      <c r="Z48" s="5"/>
      <c r="AA48" s="1"/>
    </row>
    <row r="49" spans="1:27" ht="16.05" customHeight="1">
      <c r="A49" s="25"/>
      <c r="B49" s="37">
        <f t="shared" si="13"/>
        <v>14.786243518518516</v>
      </c>
      <c r="C49" s="38">
        <f t="shared" si="14"/>
        <v>15.793215740740738</v>
      </c>
      <c r="D49" s="162">
        <v>85</v>
      </c>
      <c r="E49" s="164" t="s">
        <v>98</v>
      </c>
      <c r="F49" s="11" t="s">
        <v>98</v>
      </c>
      <c r="G49" s="44">
        <v>6.9444444444444447E-4</v>
      </c>
      <c r="H49" s="44">
        <v>1.0004050925925929</v>
      </c>
      <c r="I49" s="150">
        <v>4.4837962962962965E-3</v>
      </c>
      <c r="J49" s="44">
        <v>1.3888888888888889E-3</v>
      </c>
      <c r="K49" s="44"/>
      <c r="L49" s="44">
        <f t="shared" si="10"/>
        <v>1.0069722222222226</v>
      </c>
      <c r="M49" s="70"/>
      <c r="N49" s="1"/>
      <c r="O49" s="1"/>
      <c r="P49" s="1"/>
      <c r="Q49" s="1"/>
      <c r="R49" s="1"/>
      <c r="S49" s="1"/>
      <c r="T49" s="1"/>
      <c r="U49" s="1"/>
      <c r="V49" s="2"/>
      <c r="W49" s="4"/>
      <c r="X49" s="41">
        <v>9</v>
      </c>
      <c r="Y49" s="43">
        <f t="shared" si="12"/>
        <v>116</v>
      </c>
      <c r="Z49" s="5"/>
      <c r="AA49" s="1"/>
    </row>
    <row r="50" spans="1:27" s="145" customFormat="1" ht="16.05" customHeight="1">
      <c r="A50" s="25"/>
      <c r="B50" s="37">
        <f t="shared" ref="B50:B62" si="15">C49</f>
        <v>15.793215740740738</v>
      </c>
      <c r="C50" s="38">
        <f t="shared" ref="C50:C62" si="16">SUM(B50,L50)</f>
        <v>16.796260185185183</v>
      </c>
      <c r="D50" s="162">
        <v>86</v>
      </c>
      <c r="E50" s="164" t="s">
        <v>110</v>
      </c>
      <c r="F50" s="11" t="s">
        <v>110</v>
      </c>
      <c r="G50" s="44">
        <v>6.9444444444444447E-4</v>
      </c>
      <c r="H50" s="44">
        <v>1.0002893518518521</v>
      </c>
      <c r="I50" s="150">
        <v>1.0189814814814816E-3</v>
      </c>
      <c r="J50" s="44">
        <v>1.0416666666666667E-3</v>
      </c>
      <c r="K50" s="44"/>
      <c r="L50" s="44">
        <f>SUM(G50:K50)</f>
        <v>1.0030444444444446</v>
      </c>
      <c r="M50" s="70"/>
      <c r="N50" s="149"/>
      <c r="O50" s="149"/>
      <c r="P50" s="149"/>
      <c r="Q50" s="149"/>
      <c r="R50" s="149"/>
      <c r="S50" s="149"/>
      <c r="T50" s="149"/>
      <c r="U50" s="149"/>
      <c r="V50" s="2"/>
      <c r="W50" s="4"/>
      <c r="X50" s="252">
        <v>10</v>
      </c>
      <c r="Y50" s="43">
        <f t="shared" si="12"/>
        <v>126</v>
      </c>
      <c r="Z50" s="5"/>
      <c r="AA50" s="149"/>
    </row>
    <row r="51" spans="1:27" s="145" customFormat="1" ht="16.05" customHeight="1">
      <c r="A51" s="25"/>
      <c r="B51" s="37">
        <f t="shared" si="15"/>
        <v>16.796260185185183</v>
      </c>
      <c r="C51" s="38">
        <f t="shared" si="16"/>
        <v>17.799489004629628</v>
      </c>
      <c r="D51" s="163">
        <v>87</v>
      </c>
      <c r="E51" s="165" t="s">
        <v>117</v>
      </c>
      <c r="F51" s="8" t="s">
        <v>117</v>
      </c>
      <c r="G51" s="44">
        <v>6.9444444444444447E-4</v>
      </c>
      <c r="H51" s="44">
        <v>1.0002893518518521</v>
      </c>
      <c r="I51" s="150">
        <v>1.2033564814814815E-3</v>
      </c>
      <c r="J51" s="44">
        <v>1.0416666666666667E-3</v>
      </c>
      <c r="K51" s="44"/>
      <c r="L51" s="44">
        <f>SUM(G51:K51)</f>
        <v>1.0032288194444448</v>
      </c>
      <c r="M51" s="70"/>
      <c r="N51" s="149"/>
      <c r="O51" s="149"/>
      <c r="P51" s="149"/>
      <c r="Q51" s="149"/>
      <c r="R51" s="149"/>
      <c r="S51" s="149"/>
      <c r="T51" s="149"/>
      <c r="U51" s="149"/>
      <c r="V51" s="2"/>
      <c r="W51" s="4"/>
      <c r="X51" s="252">
        <v>10</v>
      </c>
      <c r="Y51" s="43">
        <f t="shared" si="12"/>
        <v>136</v>
      </c>
      <c r="Z51" s="5"/>
      <c r="AA51" s="149"/>
    </row>
    <row r="52" spans="1:27" ht="17.55" customHeight="1">
      <c r="A52" s="25"/>
      <c r="B52" s="37">
        <f t="shared" si="15"/>
        <v>17.799489004629628</v>
      </c>
      <c r="C52" s="38">
        <f t="shared" si="16"/>
        <v>17.800877893518518</v>
      </c>
      <c r="D52" s="166" t="s">
        <v>260</v>
      </c>
      <c r="E52" s="166" t="s">
        <v>57</v>
      </c>
      <c r="F52" s="85"/>
      <c r="G52" s="44"/>
      <c r="H52" s="44"/>
      <c r="I52" s="150"/>
      <c r="J52" s="44"/>
      <c r="K52" s="151">
        <v>1.3888888888888889E-3</v>
      </c>
      <c r="L52" s="44">
        <f t="shared" si="10"/>
        <v>1.3888888888888889E-3</v>
      </c>
      <c r="M52" s="70"/>
      <c r="N52" s="60">
        <f>B52-C38</f>
        <v>8.0348115740740731</v>
      </c>
      <c r="O52" s="1"/>
      <c r="P52" s="1"/>
      <c r="Q52" s="1"/>
      <c r="R52" s="1"/>
      <c r="S52" s="1"/>
      <c r="T52" s="1"/>
      <c r="U52" s="1"/>
      <c r="V52" s="2"/>
      <c r="W52" s="4"/>
      <c r="Y52" s="43">
        <f t="shared" si="12"/>
        <v>136</v>
      </c>
      <c r="Z52" s="5"/>
      <c r="AA52" s="1"/>
    </row>
    <row r="53" spans="1:27" ht="16.95" customHeight="1">
      <c r="A53" s="25"/>
      <c r="B53" s="37">
        <f t="shared" si="15"/>
        <v>17.800877893518518</v>
      </c>
      <c r="C53" s="38">
        <f t="shared" si="16"/>
        <v>17.802266782407408</v>
      </c>
      <c r="D53" s="166" t="s">
        <v>261</v>
      </c>
      <c r="E53" s="166" t="s">
        <v>64</v>
      </c>
      <c r="F53" s="85"/>
      <c r="G53" s="44"/>
      <c r="H53" s="44"/>
      <c r="I53" s="150"/>
      <c r="J53" s="44"/>
      <c r="K53" s="151">
        <v>1.3888888888888889E-3</v>
      </c>
      <c r="L53" s="44">
        <f t="shared" si="10"/>
        <v>1.3888888888888889E-3</v>
      </c>
      <c r="M53" s="70"/>
      <c r="N53" s="60">
        <f>B53-C39</f>
        <v>7.0331109953703699</v>
      </c>
      <c r="O53" s="1"/>
      <c r="P53" s="1"/>
      <c r="Q53" s="1"/>
      <c r="R53" s="1"/>
      <c r="S53" s="1"/>
      <c r="T53" s="1"/>
      <c r="U53" s="1"/>
      <c r="V53" s="2"/>
      <c r="W53" s="4"/>
      <c r="Y53" s="43">
        <f t="shared" si="12"/>
        <v>136</v>
      </c>
      <c r="Z53" s="5"/>
      <c r="AA53" s="1"/>
    </row>
    <row r="54" spans="1:27" ht="16.95" customHeight="1">
      <c r="A54" s="25"/>
      <c r="B54" s="37">
        <f t="shared" si="15"/>
        <v>17.802266782407408</v>
      </c>
      <c r="C54" s="38">
        <f t="shared" si="16"/>
        <v>17.803655671296298</v>
      </c>
      <c r="D54" s="166" t="s">
        <v>262</v>
      </c>
      <c r="E54" s="166" t="s">
        <v>70</v>
      </c>
      <c r="F54" s="85"/>
      <c r="G54" s="44"/>
      <c r="H54" s="44"/>
      <c r="I54" s="150"/>
      <c r="J54" s="44"/>
      <c r="K54" s="151">
        <v>1.3888888888888889E-3</v>
      </c>
      <c r="L54" s="44">
        <f t="shared" si="10"/>
        <v>1.3888888888888889E-3</v>
      </c>
      <c r="M54" s="70"/>
      <c r="N54" s="60">
        <f>B54-C41</f>
        <v>6.0302153935185192</v>
      </c>
      <c r="O54" s="1"/>
      <c r="P54" s="1"/>
      <c r="Q54" s="1"/>
      <c r="R54" s="1"/>
      <c r="S54" s="1"/>
      <c r="T54" s="1"/>
      <c r="U54" s="1"/>
      <c r="V54" s="2"/>
      <c r="W54" s="4"/>
      <c r="Y54" s="43">
        <f t="shared" si="12"/>
        <v>136</v>
      </c>
      <c r="Z54" s="5"/>
      <c r="AA54" s="1"/>
    </row>
    <row r="55" spans="1:27" ht="16.95" customHeight="1">
      <c r="A55" s="25"/>
      <c r="B55" s="37">
        <f t="shared" si="15"/>
        <v>17.803655671296298</v>
      </c>
      <c r="C55" s="38">
        <f t="shared" si="16"/>
        <v>17.805044560185188</v>
      </c>
      <c r="D55" s="166" t="s">
        <v>263</v>
      </c>
      <c r="E55" s="166" t="s">
        <v>77</v>
      </c>
      <c r="F55" s="85"/>
      <c r="G55" s="44"/>
      <c r="H55" s="44"/>
      <c r="I55" s="150"/>
      <c r="J55" s="44"/>
      <c r="K55" s="151">
        <v>1.3888888888888889E-3</v>
      </c>
      <c r="L55" s="44">
        <f t="shared" si="10"/>
        <v>1.3888888888888889E-3</v>
      </c>
      <c r="M55" s="70"/>
      <c r="N55" s="60">
        <f>B55-C42</f>
        <v>5.0286184027777789</v>
      </c>
      <c r="O55" s="1"/>
      <c r="P55" s="1"/>
      <c r="Q55" s="1"/>
      <c r="R55" s="1"/>
      <c r="S55" s="1"/>
      <c r="T55" s="1"/>
      <c r="U55" s="1"/>
      <c r="V55" s="2"/>
      <c r="W55" s="4"/>
      <c r="Y55" s="43">
        <f t="shared" si="12"/>
        <v>136</v>
      </c>
      <c r="Z55" s="5"/>
      <c r="AA55" s="1"/>
    </row>
    <row r="56" spans="1:27" ht="16.05" customHeight="1">
      <c r="A56" s="25"/>
      <c r="B56" s="37">
        <f t="shared" si="15"/>
        <v>17.805044560185188</v>
      </c>
      <c r="C56" s="38">
        <f t="shared" si="16"/>
        <v>18.807619444444448</v>
      </c>
      <c r="D56" s="162">
        <v>88</v>
      </c>
      <c r="E56" s="164" t="s">
        <v>124</v>
      </c>
      <c r="F56" s="11" t="s">
        <v>124</v>
      </c>
      <c r="G56" s="44">
        <v>6.9444444444444447E-4</v>
      </c>
      <c r="H56" s="44">
        <v>1.000173611111111</v>
      </c>
      <c r="I56" s="150">
        <v>6.6516203703703702E-4</v>
      </c>
      <c r="J56" s="44">
        <v>1.0416666666666667E-3</v>
      </c>
      <c r="K56" s="44"/>
      <c r="L56" s="44">
        <f t="shared" si="10"/>
        <v>1.0025748842592592</v>
      </c>
      <c r="M56" s="70"/>
      <c r="N56" s="1"/>
      <c r="O56" s="1"/>
      <c r="P56" s="1"/>
      <c r="Q56" s="1"/>
      <c r="R56" s="1"/>
      <c r="S56" s="1"/>
      <c r="T56" s="1"/>
      <c r="U56" s="1"/>
      <c r="V56" s="2"/>
      <c r="W56" s="4"/>
      <c r="X56" s="41">
        <v>10</v>
      </c>
      <c r="Y56" s="43">
        <f t="shared" si="12"/>
        <v>146</v>
      </c>
      <c r="Z56" s="5"/>
      <c r="AA56" s="1"/>
    </row>
    <row r="57" spans="1:27" ht="16.05" customHeight="1">
      <c r="A57" s="25"/>
      <c r="B57" s="37">
        <f t="shared" si="15"/>
        <v>18.807619444444448</v>
      </c>
      <c r="C57" s="38">
        <f t="shared" si="16"/>
        <v>19.810352546296301</v>
      </c>
      <c r="D57" s="163">
        <v>89</v>
      </c>
      <c r="E57" s="165" t="s">
        <v>131</v>
      </c>
      <c r="F57" s="8" t="s">
        <v>131</v>
      </c>
      <c r="G57" s="44">
        <v>6.9444444444444447E-4</v>
      </c>
      <c r="H57" s="44">
        <v>1.000173611111111</v>
      </c>
      <c r="I57" s="150">
        <v>8.2337962962962963E-4</v>
      </c>
      <c r="J57" s="44">
        <v>1.0416666666666667E-3</v>
      </c>
      <c r="K57" s="44"/>
      <c r="L57" s="44">
        <f t="shared" si="10"/>
        <v>1.0027331018518517</v>
      </c>
      <c r="M57" s="70"/>
      <c r="N57" s="1"/>
      <c r="O57" s="1"/>
      <c r="P57" s="1"/>
      <c r="Q57" s="1"/>
      <c r="R57" s="1"/>
      <c r="S57" s="1"/>
      <c r="T57" s="1"/>
      <c r="U57" s="1"/>
      <c r="V57" s="2"/>
      <c r="W57" s="4"/>
      <c r="X57" s="41">
        <v>10</v>
      </c>
      <c r="Y57" s="43">
        <f t="shared" si="12"/>
        <v>156</v>
      </c>
      <c r="Z57" s="5"/>
      <c r="AA57" s="1"/>
    </row>
    <row r="58" spans="1:27" ht="16.95" customHeight="1">
      <c r="A58" s="25"/>
      <c r="B58" s="37">
        <f t="shared" si="15"/>
        <v>19.810352546296301</v>
      </c>
      <c r="C58" s="38">
        <f t="shared" si="16"/>
        <v>19.811741435185191</v>
      </c>
      <c r="D58" s="166" t="s">
        <v>264</v>
      </c>
      <c r="E58" s="166" t="s">
        <v>84</v>
      </c>
      <c r="F58" s="104"/>
      <c r="G58" s="44"/>
      <c r="H58" s="44"/>
      <c r="I58" s="150"/>
      <c r="J58" s="44"/>
      <c r="K58" s="151">
        <v>1.3888888888888889E-3</v>
      </c>
      <c r="L58" s="44">
        <f t="shared" si="10"/>
        <v>1.3888888888888889E-3</v>
      </c>
      <c r="M58" s="70"/>
      <c r="N58" s="60">
        <f>B58-C45</f>
        <v>6.0297591435185236</v>
      </c>
      <c r="O58" s="1"/>
      <c r="P58" s="1"/>
      <c r="Q58" s="1"/>
      <c r="R58" s="1"/>
      <c r="S58" s="1"/>
      <c r="T58" s="1"/>
      <c r="U58" s="1"/>
      <c r="V58" s="2"/>
      <c r="W58" s="4"/>
      <c r="X58" s="5"/>
      <c r="Y58" s="43">
        <f t="shared" si="12"/>
        <v>156</v>
      </c>
      <c r="Z58" s="5"/>
      <c r="AA58" s="1"/>
    </row>
    <row r="59" spans="1:27" ht="16.95" customHeight="1">
      <c r="A59" s="25"/>
      <c r="B59" s="37">
        <f t="shared" si="15"/>
        <v>19.811741435185191</v>
      </c>
      <c r="C59" s="38">
        <f t="shared" si="16"/>
        <v>19.813130324074081</v>
      </c>
      <c r="D59" s="166" t="s">
        <v>265</v>
      </c>
      <c r="E59" s="166" t="s">
        <v>91</v>
      </c>
      <c r="F59" s="104"/>
      <c r="G59" s="44"/>
      <c r="H59" s="44"/>
      <c r="I59" s="292"/>
      <c r="J59" s="44"/>
      <c r="K59" s="151">
        <v>1.3888888888888889E-3</v>
      </c>
      <c r="L59" s="44">
        <f t="shared" si="10"/>
        <v>1.3888888888888889E-3</v>
      </c>
      <c r="M59" s="70"/>
      <c r="N59" s="60">
        <f>B59-C46</f>
        <v>5.0282756944444511</v>
      </c>
      <c r="O59" s="1"/>
      <c r="P59" s="1"/>
      <c r="Q59" s="1"/>
      <c r="R59" s="1"/>
      <c r="S59" s="1"/>
      <c r="T59" s="1"/>
      <c r="U59" s="1"/>
      <c r="V59" s="2"/>
      <c r="W59" s="4"/>
      <c r="X59" s="5"/>
      <c r="Y59" s="43">
        <f t="shared" si="12"/>
        <v>156</v>
      </c>
      <c r="Z59" s="5"/>
      <c r="AA59" s="1"/>
    </row>
    <row r="60" spans="1:27" s="145" customFormat="1" ht="16.95" customHeight="1">
      <c r="A60" s="25"/>
      <c r="B60" s="37">
        <f t="shared" si="15"/>
        <v>19.813130324074081</v>
      </c>
      <c r="C60" s="38">
        <f t="shared" si="16"/>
        <v>19.817647916666672</v>
      </c>
      <c r="D60" s="246" t="s">
        <v>398</v>
      </c>
      <c r="E60" s="246" t="s">
        <v>380</v>
      </c>
      <c r="F60" s="244" t="s">
        <v>151</v>
      </c>
      <c r="G60" s="44">
        <v>6.9444444444444447E-4</v>
      </c>
      <c r="H60" s="44">
        <v>1.7361111111111112E-4</v>
      </c>
      <c r="I60" s="150">
        <v>2.6078703703703702E-3</v>
      </c>
      <c r="J60" s="44">
        <v>1.0416666666666667E-3</v>
      </c>
      <c r="K60" s="150"/>
      <c r="L60" s="44">
        <f t="shared" si="10"/>
        <v>4.5175925925925921E-3</v>
      </c>
      <c r="M60" s="70"/>
      <c r="N60" s="60"/>
      <c r="O60" s="149"/>
      <c r="P60" s="149"/>
      <c r="Q60" s="149"/>
      <c r="R60" s="149"/>
      <c r="S60" s="149"/>
      <c r="T60" s="149"/>
      <c r="U60" s="149"/>
      <c r="V60" s="2"/>
      <c r="W60" s="4"/>
      <c r="X60" s="251">
        <v>12</v>
      </c>
      <c r="Y60" s="43">
        <f t="shared" si="12"/>
        <v>168</v>
      </c>
      <c r="Z60" s="5"/>
      <c r="AA60" s="149"/>
    </row>
    <row r="61" spans="1:27" s="145" customFormat="1" ht="16.95" customHeight="1" thickBot="1">
      <c r="A61" s="25"/>
      <c r="B61" s="37">
        <f t="shared" si="15"/>
        <v>19.817647916666672</v>
      </c>
      <c r="C61" s="38">
        <f t="shared" si="16"/>
        <v>19.822335416666672</v>
      </c>
      <c r="D61" s="247" t="s">
        <v>399</v>
      </c>
      <c r="E61" s="247" t="s">
        <v>381</v>
      </c>
      <c r="F61" s="245"/>
      <c r="G61" s="44">
        <v>6.9444444444444447E-4</v>
      </c>
      <c r="H61" s="44">
        <v>1.7361111111111112E-4</v>
      </c>
      <c r="I61" s="150">
        <v>2.7777777777777779E-3</v>
      </c>
      <c r="J61" s="44">
        <v>1.0416666666666667E-3</v>
      </c>
      <c r="K61" s="150"/>
      <c r="L61" s="44">
        <f t="shared" si="10"/>
        <v>4.6874999999999998E-3</v>
      </c>
      <c r="M61" s="70"/>
      <c r="N61" s="60"/>
      <c r="O61" s="149"/>
      <c r="P61" s="149"/>
      <c r="Q61" s="149"/>
      <c r="R61" s="149"/>
      <c r="S61" s="149"/>
      <c r="T61" s="149"/>
      <c r="U61" s="149"/>
      <c r="V61" s="2"/>
      <c r="W61" s="4"/>
      <c r="X61" s="251">
        <v>12</v>
      </c>
      <c r="Y61" s="43">
        <f t="shared" si="12"/>
        <v>180</v>
      </c>
      <c r="Z61" s="5"/>
      <c r="AA61" s="149"/>
    </row>
    <row r="62" spans="1:27" ht="17.55" customHeight="1">
      <c r="A62" s="25"/>
      <c r="B62" s="37">
        <f t="shared" si="15"/>
        <v>19.822335416666672</v>
      </c>
      <c r="C62" s="38">
        <f t="shared" si="16"/>
        <v>19.823724305555562</v>
      </c>
      <c r="D62" s="166" t="s">
        <v>266</v>
      </c>
      <c r="E62" s="166" t="s">
        <v>98</v>
      </c>
      <c r="F62" s="104"/>
      <c r="G62" s="44"/>
      <c r="H62" s="44"/>
      <c r="I62" s="292"/>
      <c r="J62" s="44"/>
      <c r="K62" s="151">
        <v>1.3888888888888889E-3</v>
      </c>
      <c r="L62" s="44">
        <f t="shared" si="10"/>
        <v>1.3888888888888889E-3</v>
      </c>
      <c r="M62" s="70"/>
      <c r="N62" s="295">
        <f>B62-C49</f>
        <v>4.0291196759259336</v>
      </c>
      <c r="O62" s="1"/>
      <c r="P62" s="1"/>
      <c r="Q62" s="1"/>
      <c r="R62" s="1"/>
      <c r="S62" s="1"/>
      <c r="T62" s="1"/>
      <c r="U62" s="1"/>
      <c r="V62" s="2"/>
      <c r="W62" s="4"/>
      <c r="X62" s="107"/>
      <c r="Y62" s="43"/>
      <c r="Z62" s="5"/>
      <c r="AA62" s="1"/>
    </row>
    <row r="63" spans="1:27" ht="16.95" customHeight="1">
      <c r="A63" s="25"/>
      <c r="B63" s="37">
        <f t="shared" ref="B63:B68" si="17">C62</f>
        <v>19.823724305555562</v>
      </c>
      <c r="C63" s="38">
        <f t="shared" ref="C63:C68" si="18">SUM(B63,L63)</f>
        <v>19.825113194444452</v>
      </c>
      <c r="D63" s="166" t="s">
        <v>267</v>
      </c>
      <c r="E63" s="166" t="s">
        <v>110</v>
      </c>
      <c r="F63" s="104"/>
      <c r="G63" s="44"/>
      <c r="H63" s="44"/>
      <c r="I63" s="292"/>
      <c r="J63" s="44"/>
      <c r="K63" s="151">
        <v>1.3888888888888889E-3</v>
      </c>
      <c r="L63" s="44">
        <f t="shared" si="10"/>
        <v>1.3888888888888889E-3</v>
      </c>
      <c r="M63" s="70"/>
      <c r="N63" s="60">
        <f>B63-C50</f>
        <v>3.0274641203703787</v>
      </c>
      <c r="O63" s="1"/>
      <c r="P63" s="1"/>
      <c r="Q63" s="1"/>
      <c r="R63" s="1"/>
      <c r="S63" s="1"/>
      <c r="T63" s="1"/>
      <c r="U63" s="1"/>
      <c r="V63" s="2"/>
      <c r="W63" s="4"/>
      <c r="X63" s="41"/>
      <c r="Y63" s="43"/>
      <c r="Z63" s="5"/>
      <c r="AA63" s="1"/>
    </row>
    <row r="64" spans="1:27" ht="15" customHeight="1" thickBot="1">
      <c r="A64" s="25"/>
      <c r="B64" s="37">
        <f t="shared" si="17"/>
        <v>19.825113194444452</v>
      </c>
      <c r="C64" s="38">
        <f t="shared" si="18"/>
        <v>19.826502083333342</v>
      </c>
      <c r="D64" s="166" t="s">
        <v>268</v>
      </c>
      <c r="E64" s="166" t="s">
        <v>117</v>
      </c>
      <c r="F64" s="104"/>
      <c r="G64" s="44"/>
      <c r="H64" s="44"/>
      <c r="I64" s="292"/>
      <c r="J64" s="44"/>
      <c r="K64" s="151">
        <v>1.3888888888888889E-3</v>
      </c>
      <c r="L64" s="44">
        <f t="shared" si="10"/>
        <v>1.3888888888888889E-3</v>
      </c>
      <c r="M64" s="70"/>
      <c r="N64" s="60">
        <f>B64-C51</f>
        <v>2.0256241898148239</v>
      </c>
      <c r="O64" s="1"/>
      <c r="P64" s="1"/>
      <c r="Q64" s="1"/>
      <c r="R64" s="1"/>
      <c r="S64" s="1"/>
      <c r="T64" s="1"/>
      <c r="U64" s="1"/>
      <c r="V64" s="2"/>
      <c r="W64" s="4"/>
      <c r="X64" s="48"/>
      <c r="Y64" s="43"/>
      <c r="Z64" s="5"/>
      <c r="AA64" s="1"/>
    </row>
    <row r="65" spans="1:27" ht="17.55" customHeight="1">
      <c r="A65" s="25"/>
      <c r="B65" s="37">
        <f t="shared" si="17"/>
        <v>19.826502083333342</v>
      </c>
      <c r="C65" s="38">
        <f t="shared" si="18"/>
        <v>19.827890972222232</v>
      </c>
      <c r="D65" s="166" t="s">
        <v>269</v>
      </c>
      <c r="E65" s="166" t="s">
        <v>124</v>
      </c>
      <c r="F65" s="104"/>
      <c r="G65" s="44"/>
      <c r="H65" s="44"/>
      <c r="I65" s="150"/>
      <c r="J65" s="44"/>
      <c r="K65" s="151">
        <v>1.3888888888888889E-3</v>
      </c>
      <c r="L65" s="44">
        <f t="shared" si="10"/>
        <v>1.3888888888888889E-3</v>
      </c>
      <c r="M65" s="87"/>
      <c r="N65" s="88">
        <f>B65-C56</f>
        <v>1.0188826388888934</v>
      </c>
      <c r="O65" s="89"/>
      <c r="P65" s="1"/>
      <c r="Q65" s="1"/>
      <c r="R65" s="1"/>
      <c r="S65" s="1"/>
      <c r="T65" s="1"/>
      <c r="U65" s="1"/>
      <c r="V65" s="2"/>
      <c r="W65" s="1"/>
      <c r="X65" s="6"/>
      <c r="Y65" s="6"/>
      <c r="Z65" s="1"/>
      <c r="AA65" s="1"/>
    </row>
    <row r="66" spans="1:27" ht="16.95" customHeight="1">
      <c r="A66" s="25"/>
      <c r="B66" s="37">
        <f t="shared" si="17"/>
        <v>19.827890972222232</v>
      </c>
      <c r="C66" s="38">
        <f t="shared" si="18"/>
        <v>19.829279861111122</v>
      </c>
      <c r="D66" s="166" t="s">
        <v>270</v>
      </c>
      <c r="E66" s="166" t="s">
        <v>131</v>
      </c>
      <c r="F66" s="104"/>
      <c r="G66" s="44"/>
      <c r="H66" s="44"/>
      <c r="I66" s="150"/>
      <c r="J66" s="44"/>
      <c r="K66" s="151">
        <v>1.3888888888888889E-3</v>
      </c>
      <c r="L66" s="44">
        <f t="shared" si="10"/>
        <v>1.3888888888888889E-3</v>
      </c>
      <c r="M66" s="87"/>
      <c r="N66" s="88">
        <f>B66-C57</f>
        <v>1.7538425925931023E-2</v>
      </c>
      <c r="O66" s="89"/>
      <c r="P66" s="1"/>
      <c r="Q66" s="1"/>
      <c r="R66" s="1"/>
      <c r="S66" s="1"/>
      <c r="T66" s="1"/>
      <c r="U66" s="1"/>
      <c r="V66" s="2"/>
      <c r="W66" s="1"/>
      <c r="X66" s="1"/>
      <c r="Y66" s="1"/>
      <c r="Z66" s="1"/>
      <c r="AA66" s="1"/>
    </row>
    <row r="67" spans="1:27" ht="16.95" customHeight="1">
      <c r="A67" s="25"/>
      <c r="B67" s="37">
        <f t="shared" si="17"/>
        <v>19.829279861111122</v>
      </c>
      <c r="C67" s="38">
        <f t="shared" si="18"/>
        <v>19.830668750000012</v>
      </c>
      <c r="D67" s="166" t="s">
        <v>404</v>
      </c>
      <c r="E67" s="166" t="s">
        <v>151</v>
      </c>
      <c r="F67" s="104"/>
      <c r="G67" s="44"/>
      <c r="H67" s="44"/>
      <c r="I67" s="150"/>
      <c r="J67" s="44"/>
      <c r="K67" s="151">
        <v>1.3888888888888889E-3</v>
      </c>
      <c r="L67" s="44">
        <f t="shared" si="10"/>
        <v>1.3888888888888889E-3</v>
      </c>
      <c r="M67" s="87"/>
      <c r="N67" s="88">
        <f>B67-C60</f>
        <v>1.163194444444926E-2</v>
      </c>
      <c r="O67" s="89"/>
      <c r="P67" s="1"/>
      <c r="Q67" s="1"/>
      <c r="R67" s="1"/>
      <c r="S67" s="1"/>
      <c r="T67" s="1"/>
      <c r="U67" s="1"/>
      <c r="V67" s="2"/>
      <c r="W67" s="1"/>
      <c r="X67" s="1"/>
      <c r="Y67" s="1"/>
      <c r="Z67" s="1"/>
      <c r="AA67" s="1"/>
    </row>
    <row r="68" spans="1:27" ht="16.95" customHeight="1">
      <c r="A68" s="25"/>
      <c r="B68" s="37">
        <f t="shared" si="17"/>
        <v>19.830668750000012</v>
      </c>
      <c r="C68" s="38">
        <f t="shared" si="18"/>
        <v>19.832057638888902</v>
      </c>
      <c r="D68" s="166" t="s">
        <v>271</v>
      </c>
      <c r="E68" s="166" t="s">
        <v>256</v>
      </c>
      <c r="F68" s="69"/>
      <c r="G68" s="69"/>
      <c r="H68" s="69"/>
      <c r="I68" s="293"/>
      <c r="J68" s="69"/>
      <c r="K68" s="151">
        <v>1.3888888888888889E-3</v>
      </c>
      <c r="L68" s="44">
        <f t="shared" si="10"/>
        <v>1.3888888888888889E-3</v>
      </c>
      <c r="M68" s="87"/>
      <c r="N68" s="88">
        <f>B68-C61</f>
        <v>8.3333333333399651E-3</v>
      </c>
      <c r="O68" s="89"/>
      <c r="P68" s="1"/>
      <c r="Q68" s="1"/>
      <c r="R68" s="1"/>
      <c r="S68" s="1"/>
      <c r="T68" s="1"/>
      <c r="U68" s="1"/>
      <c r="V68" s="2"/>
      <c r="W68" s="1"/>
      <c r="X68" s="1"/>
      <c r="Y68" s="1"/>
      <c r="Z68" s="1"/>
      <c r="AA68" s="1"/>
    </row>
    <row r="69" spans="1:27" ht="16.05" customHeight="1">
      <c r="A69" s="1"/>
      <c r="B69" s="37"/>
      <c r="C69" s="38"/>
      <c r="D69" s="173"/>
      <c r="E69" s="90"/>
      <c r="F69" s="90"/>
      <c r="G69" s="90"/>
      <c r="H69" s="90"/>
      <c r="I69" s="294"/>
      <c r="J69" s="129"/>
      <c r="K69" s="44"/>
      <c r="L69" s="130"/>
      <c r="M69" s="1"/>
      <c r="N69" s="68"/>
      <c r="O69" s="1"/>
      <c r="P69" s="1"/>
      <c r="Q69" s="1"/>
      <c r="R69" s="1"/>
      <c r="S69" s="1"/>
      <c r="T69" s="1"/>
      <c r="U69" s="1"/>
      <c r="V69" s="2"/>
      <c r="W69" s="1"/>
      <c r="X69" s="1"/>
      <c r="Y69" s="1"/>
      <c r="Z69" s="1"/>
      <c r="AA69" s="1"/>
    </row>
    <row r="70" spans="1:27" ht="16.05" customHeight="1">
      <c r="A70" s="25"/>
      <c r="B70" s="37"/>
      <c r="C70" s="38"/>
      <c r="D70" s="174"/>
      <c r="E70" s="131"/>
      <c r="F70" s="132"/>
      <c r="G70" s="44"/>
      <c r="H70" s="44"/>
      <c r="I70" s="44"/>
      <c r="J70" s="44"/>
      <c r="K70" s="44"/>
      <c r="L70" s="44"/>
      <c r="M70" s="70"/>
      <c r="N70" s="1"/>
      <c r="O70" s="1"/>
      <c r="P70" s="1"/>
      <c r="Q70" s="1"/>
      <c r="R70" s="1"/>
      <c r="S70" s="1"/>
      <c r="T70" s="1"/>
      <c r="U70" s="1"/>
      <c r="V70" s="2"/>
      <c r="W70" s="1"/>
      <c r="X70" s="1"/>
      <c r="Y70" s="1"/>
      <c r="Z70" s="1"/>
      <c r="AA70" s="1"/>
    </row>
    <row r="71" spans="1:27" ht="16.05" customHeight="1">
      <c r="A71" s="1"/>
      <c r="B71" s="74"/>
      <c r="C71" s="13"/>
      <c r="D71" s="160"/>
      <c r="E71" s="69"/>
      <c r="F71" s="69"/>
      <c r="G71" s="69"/>
      <c r="H71" s="113" t="s">
        <v>180</v>
      </c>
      <c r="I71" s="114"/>
      <c r="J71" s="370">
        <f>SUM(L29:L70)</f>
        <v>18.102890972222237</v>
      </c>
      <c r="K71" s="371"/>
      <c r="L71" s="115"/>
      <c r="M71" s="42">
        <f>SUM(M30:M70)</f>
        <v>0</v>
      </c>
      <c r="N71" s="1"/>
      <c r="O71" s="1"/>
      <c r="P71" s="1"/>
      <c r="Q71" s="1"/>
      <c r="R71" s="1"/>
      <c r="S71" s="1"/>
      <c r="T71" s="1"/>
      <c r="U71" s="1"/>
      <c r="V71" s="2"/>
      <c r="W71" s="1"/>
      <c r="X71" s="1"/>
      <c r="Y71" s="1"/>
      <c r="Z71" s="1"/>
      <c r="AA71" s="1"/>
    </row>
  </sheetData>
  <mergeCells count="2">
    <mergeCell ref="J25:K25"/>
    <mergeCell ref="J71:K7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87"/>
  <sheetViews>
    <sheetView showGridLines="0" zoomScale="91" zoomScaleNormal="91" workbookViewId="0">
      <pane xSplit="6" ySplit="2" topLeftCell="G6" activePane="bottomRight" state="frozen"/>
      <selection pane="topRight" activeCell="G1" sqref="G1"/>
      <selection pane="bottomLeft" activeCell="A3" sqref="A3"/>
      <selection pane="bottomRight" activeCell="D28" sqref="D28"/>
    </sheetView>
  </sheetViews>
  <sheetFormatPr defaultColWidth="8.77734375" defaultRowHeight="14.55" customHeight="1"/>
  <cols>
    <col min="1" max="1" width="8.77734375" style="133" customWidth="1"/>
    <col min="2" max="2" width="11" style="133" customWidth="1"/>
    <col min="3" max="3" width="13.44140625" style="133" customWidth="1"/>
    <col min="4" max="4" width="7.33203125" style="161" customWidth="1"/>
    <col min="5" max="5" width="39.77734375" style="133" customWidth="1"/>
    <col min="6" max="6" width="8.77734375" style="133" hidden="1" customWidth="1"/>
    <col min="7" max="7" width="9.44140625" style="133" customWidth="1"/>
    <col min="8" max="8" width="8.77734375" style="133" customWidth="1"/>
    <col min="9" max="9" width="11" style="133" customWidth="1"/>
    <col min="10" max="10" width="10.33203125" style="133" customWidth="1"/>
    <col min="11" max="11" width="9.77734375" style="133" customWidth="1"/>
    <col min="12" max="12" width="8.77734375" style="133" customWidth="1"/>
    <col min="13" max="17" width="9.77734375" style="133" customWidth="1"/>
    <col min="18" max="18" width="12.44140625" style="133" customWidth="1"/>
    <col min="19" max="19" width="5.33203125" style="133" customWidth="1"/>
    <col min="20" max="20" width="6.33203125" style="133" customWidth="1"/>
    <col min="21" max="21" width="8.77734375" style="133" customWidth="1"/>
    <col min="22" max="22" width="15.44140625" style="133" customWidth="1"/>
    <col min="23" max="25" width="8.77734375" style="133" customWidth="1"/>
    <col min="26" max="16384" width="8.77734375" style="133"/>
  </cols>
  <sheetData>
    <row r="1" spans="1:25" ht="16.05" customHeight="1">
      <c r="A1" s="1"/>
      <c r="B1" s="1"/>
      <c r="C1" s="2"/>
      <c r="D1" s="158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</row>
    <row r="2" spans="1:25" ht="16.05" customHeight="1">
      <c r="A2" s="1"/>
      <c r="B2" s="27"/>
      <c r="C2" s="17"/>
      <c r="D2" s="15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1"/>
      <c r="U2" s="1"/>
      <c r="V2" s="1"/>
      <c r="W2" s="1"/>
      <c r="X2" s="1"/>
    </row>
    <row r="3" spans="1:25" ht="28.5" customHeight="1">
      <c r="A3" s="25"/>
      <c r="B3" s="32" t="s">
        <v>166</v>
      </c>
      <c r="C3" s="33" t="s">
        <v>167</v>
      </c>
      <c r="D3" s="33" t="s">
        <v>168</v>
      </c>
      <c r="E3" s="34" t="s">
        <v>277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2" t="s">
        <v>176</v>
      </c>
      <c r="R3" s="34" t="s">
        <v>177</v>
      </c>
      <c r="S3" s="16"/>
      <c r="T3" s="1"/>
      <c r="U3" s="3"/>
      <c r="V3" s="3"/>
      <c r="W3" s="36" t="s">
        <v>178</v>
      </c>
      <c r="X3" s="36" t="s">
        <v>179</v>
      </c>
    </row>
    <row r="4" spans="1:25" ht="15" customHeight="1">
      <c r="A4" s="25"/>
      <c r="B4" s="37">
        <v>1.395833333333333</v>
      </c>
      <c r="C4" s="38">
        <f t="shared" ref="C4:C26" si="0">SUM(B4,R4)</f>
        <v>1.4020928240740738</v>
      </c>
      <c r="D4" s="316">
        <v>92</v>
      </c>
      <c r="E4" s="164" t="s">
        <v>4</v>
      </c>
      <c r="F4" s="11" t="s">
        <v>4</v>
      </c>
      <c r="G4" s="151">
        <v>2.3148148148148146E-4</v>
      </c>
      <c r="H4" s="44">
        <v>2.8935185185185189E-4</v>
      </c>
      <c r="I4" s="44">
        <v>1.3357638888888889E-3</v>
      </c>
      <c r="J4" s="44">
        <v>1.1574074074074073E-3</v>
      </c>
      <c r="K4" s="44">
        <v>2.8935185185185189E-4</v>
      </c>
      <c r="L4" s="44">
        <v>1.3357638888888889E-3</v>
      </c>
      <c r="M4" s="44">
        <v>1.1574074074074073E-3</v>
      </c>
      <c r="N4" s="44"/>
      <c r="O4" s="44"/>
      <c r="P4" s="44"/>
      <c r="Q4" s="44">
        <v>4.6296296296296293E-4</v>
      </c>
      <c r="R4" s="45">
        <f t="shared" ref="R4:R27" si="1">SUM(G4:Q4)</f>
        <v>6.2594907407407399E-3</v>
      </c>
      <c r="S4" s="16"/>
      <c r="T4" s="4"/>
      <c r="U4" s="39">
        <v>16</v>
      </c>
      <c r="V4" s="40">
        <v>16</v>
      </c>
      <c r="W4" s="41">
        <v>11</v>
      </c>
      <c r="X4" s="42">
        <f>W4</f>
        <v>11</v>
      </c>
      <c r="Y4" s="133">
        <f>X4</f>
        <v>11</v>
      </c>
    </row>
    <row r="5" spans="1:25" ht="15" customHeight="1">
      <c r="A5" s="25"/>
      <c r="B5" s="37">
        <f t="shared" ref="B5:B26" si="2">C4</f>
        <v>1.4020928240740738</v>
      </c>
      <c r="C5" s="38">
        <f t="shared" si="0"/>
        <v>1.4020928240740738</v>
      </c>
      <c r="D5" s="317">
        <v>93</v>
      </c>
      <c r="E5" s="165" t="s">
        <v>11</v>
      </c>
      <c r="F5" s="8" t="s">
        <v>11</v>
      </c>
      <c r="G5" s="197"/>
      <c r="H5" s="150"/>
      <c r="I5" s="150"/>
      <c r="J5" s="150"/>
      <c r="K5" s="150"/>
      <c r="L5" s="150"/>
      <c r="M5" s="150"/>
      <c r="N5" s="150"/>
      <c r="O5" s="150"/>
      <c r="P5" s="150"/>
      <c r="Q5" s="150">
        <v>0</v>
      </c>
      <c r="R5" s="45">
        <f t="shared" si="1"/>
        <v>0</v>
      </c>
      <c r="S5" s="16"/>
      <c r="T5" s="46"/>
      <c r="U5" s="41">
        <v>16</v>
      </c>
      <c r="V5" s="43">
        <f>U5+V4</f>
        <v>32</v>
      </c>
      <c r="W5" s="41">
        <v>8</v>
      </c>
      <c r="X5" s="42">
        <v>0</v>
      </c>
      <c r="Y5" s="133">
        <f>X5+Y4</f>
        <v>11</v>
      </c>
    </row>
    <row r="6" spans="1:25" ht="16.05" customHeight="1">
      <c r="A6" s="25"/>
      <c r="B6" s="37">
        <f t="shared" si="2"/>
        <v>1.4020928240740738</v>
      </c>
      <c r="C6" s="38">
        <f t="shared" si="0"/>
        <v>1.407260532407407</v>
      </c>
      <c r="D6" s="316">
        <v>94</v>
      </c>
      <c r="E6" s="164" t="s">
        <v>18</v>
      </c>
      <c r="F6" s="11" t="s">
        <v>18</v>
      </c>
      <c r="G6" s="151">
        <v>2.3148148148148146E-4</v>
      </c>
      <c r="H6" s="44">
        <v>1.7361111111111112E-4</v>
      </c>
      <c r="I6" s="44">
        <v>3.2579861111111108E-3</v>
      </c>
      <c r="J6" s="44">
        <v>1.0416666666666667E-3</v>
      </c>
      <c r="K6" s="44"/>
      <c r="L6" s="44"/>
      <c r="M6" s="44"/>
      <c r="N6" s="44"/>
      <c r="O6" s="44"/>
      <c r="P6" s="44"/>
      <c r="Q6" s="44">
        <v>4.6296296296296293E-4</v>
      </c>
      <c r="R6" s="45">
        <f t="shared" si="1"/>
        <v>5.1677083333333332E-3</v>
      </c>
      <c r="S6" s="47"/>
      <c r="T6" s="46"/>
      <c r="U6" s="41">
        <v>16</v>
      </c>
      <c r="V6" s="43">
        <f>U6+V5</f>
        <v>48</v>
      </c>
      <c r="W6" s="41">
        <v>10</v>
      </c>
      <c r="X6" s="42">
        <f>W6</f>
        <v>10</v>
      </c>
      <c r="Y6" s="145">
        <f t="shared" ref="Y6:Y28" si="3">X6+Y5</f>
        <v>21</v>
      </c>
    </row>
    <row r="7" spans="1:25" ht="16.05" customHeight="1">
      <c r="A7" s="25"/>
      <c r="B7" s="37">
        <f t="shared" si="2"/>
        <v>1.407260532407407</v>
      </c>
      <c r="C7" s="38">
        <f t="shared" si="0"/>
        <v>1.407260532407407</v>
      </c>
      <c r="D7" s="317">
        <v>95</v>
      </c>
      <c r="E7" s="165" t="s">
        <v>24</v>
      </c>
      <c r="F7" s="8" t="s">
        <v>24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>
        <v>0</v>
      </c>
      <c r="R7" s="45">
        <f t="shared" si="1"/>
        <v>0</v>
      </c>
      <c r="S7" s="47"/>
      <c r="T7" s="46"/>
      <c r="U7" s="41">
        <v>16</v>
      </c>
      <c r="V7" s="43">
        <f>U7+V6</f>
        <v>64</v>
      </c>
      <c r="W7" s="41">
        <v>8</v>
      </c>
      <c r="X7" s="1"/>
      <c r="Y7" s="145">
        <f t="shared" si="3"/>
        <v>21</v>
      </c>
    </row>
    <row r="8" spans="1:25" ht="15" customHeight="1">
      <c r="A8" s="25"/>
      <c r="B8" s="37">
        <f t="shared" si="2"/>
        <v>1.407260532407407</v>
      </c>
      <c r="C8" s="38">
        <f t="shared" si="0"/>
        <v>2.4119533564792732</v>
      </c>
      <c r="D8" s="316">
        <v>96</v>
      </c>
      <c r="E8" s="164" t="s">
        <v>31</v>
      </c>
      <c r="F8" s="11" t="s">
        <v>31</v>
      </c>
      <c r="G8" s="151">
        <v>2.3148148148148146E-4</v>
      </c>
      <c r="H8" s="44">
        <v>1.7361111111111112E-4</v>
      </c>
      <c r="I8" s="44">
        <v>7.9004629629629618E-4</v>
      </c>
      <c r="J8" s="44">
        <v>1.0416666666666667E-3</v>
      </c>
      <c r="K8" s="44">
        <f>H8</f>
        <v>1.7361111111111112E-4</v>
      </c>
      <c r="L8" s="44">
        <v>1.00077777777557</v>
      </c>
      <c r="M8" s="44">
        <f>J8</f>
        <v>1.0416666666666667E-3</v>
      </c>
      <c r="N8" s="44"/>
      <c r="O8" s="44"/>
      <c r="P8" s="44"/>
      <c r="Q8" s="44">
        <v>4.6296296296296293E-4</v>
      </c>
      <c r="R8" s="45">
        <f t="shared" si="1"/>
        <v>1.0046928240718662</v>
      </c>
      <c r="S8" s="47"/>
      <c r="T8" s="46"/>
      <c r="U8" s="48">
        <v>16</v>
      </c>
      <c r="V8" s="49">
        <f>U8+V7</f>
        <v>80</v>
      </c>
      <c r="W8" s="41">
        <v>12</v>
      </c>
      <c r="X8" s="42">
        <f>W8</f>
        <v>12</v>
      </c>
      <c r="Y8" s="145">
        <f t="shared" si="3"/>
        <v>33</v>
      </c>
    </row>
    <row r="9" spans="1:25" ht="16.5" customHeight="1">
      <c r="A9" s="25"/>
      <c r="B9" s="37">
        <f t="shared" si="2"/>
        <v>2.4119533564792732</v>
      </c>
      <c r="C9" s="38">
        <f t="shared" si="0"/>
        <v>2.4119533564792732</v>
      </c>
      <c r="D9" s="317">
        <v>97</v>
      </c>
      <c r="E9" s="165" t="s">
        <v>38</v>
      </c>
      <c r="F9" s="8" t="s">
        <v>38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>
        <v>0</v>
      </c>
      <c r="R9" s="45">
        <f t="shared" si="1"/>
        <v>0</v>
      </c>
      <c r="S9" s="47"/>
      <c r="T9" s="46"/>
      <c r="U9" s="39">
        <v>16</v>
      </c>
      <c r="V9" s="40">
        <v>16</v>
      </c>
      <c r="W9" s="41">
        <v>5</v>
      </c>
      <c r="X9" s="1"/>
      <c r="Y9" s="145">
        <f t="shared" si="3"/>
        <v>33</v>
      </c>
    </row>
    <row r="10" spans="1:25" ht="16.05" customHeight="1">
      <c r="A10" s="25"/>
      <c r="B10" s="37">
        <f t="shared" si="2"/>
        <v>2.4119533564792732</v>
      </c>
      <c r="C10" s="38">
        <f t="shared" si="0"/>
        <v>2.4146464120348288</v>
      </c>
      <c r="D10" s="316">
        <v>98</v>
      </c>
      <c r="E10" s="164" t="s">
        <v>44</v>
      </c>
      <c r="F10" s="11" t="s">
        <v>44</v>
      </c>
      <c r="G10" s="197">
        <v>2.3148148148148146E-4</v>
      </c>
      <c r="H10" s="150">
        <v>2.8935185185185189E-4</v>
      </c>
      <c r="I10" s="150">
        <v>5.5185185185185187E-4</v>
      </c>
      <c r="J10" s="150">
        <v>1.1574074074074073E-3</v>
      </c>
      <c r="K10" s="150"/>
      <c r="L10" s="150"/>
      <c r="M10" s="150"/>
      <c r="N10" s="150"/>
      <c r="O10" s="150"/>
      <c r="P10" s="150"/>
      <c r="Q10" s="150">
        <v>4.6296296296296293E-4</v>
      </c>
      <c r="R10" s="45">
        <f t="shared" si="1"/>
        <v>2.6930555555555553E-3</v>
      </c>
      <c r="S10" s="47"/>
      <c r="T10" s="46"/>
      <c r="U10" s="41">
        <v>16</v>
      </c>
      <c r="V10" s="43">
        <f>U10+V9</f>
        <v>32</v>
      </c>
      <c r="W10" s="41">
        <v>10</v>
      </c>
      <c r="X10" s="42">
        <f>W10</f>
        <v>10</v>
      </c>
      <c r="Y10" s="145">
        <f t="shared" si="3"/>
        <v>43</v>
      </c>
    </row>
    <row r="11" spans="1:25" ht="16.05" customHeight="1">
      <c r="A11" s="25"/>
      <c r="B11" s="37">
        <f t="shared" si="2"/>
        <v>2.4146464120348288</v>
      </c>
      <c r="C11" s="38">
        <f t="shared" si="0"/>
        <v>3.420154976850085</v>
      </c>
      <c r="D11" s="316">
        <v>99</v>
      </c>
      <c r="E11" s="165" t="s">
        <v>51</v>
      </c>
      <c r="F11" s="8" t="s">
        <v>51</v>
      </c>
      <c r="G11" s="197">
        <v>2.3148148148148146E-4</v>
      </c>
      <c r="H11" s="150">
        <v>2.8935185185185189E-4</v>
      </c>
      <c r="I11" s="150">
        <v>1.119560185185185E-3</v>
      </c>
      <c r="J11" s="150">
        <v>1.1574074074074073E-3</v>
      </c>
      <c r="K11" s="150">
        <f>H11</f>
        <v>2.8935185185185189E-4</v>
      </c>
      <c r="L11" s="150">
        <v>1.000801041667108</v>
      </c>
      <c r="M11" s="150">
        <f>J11</f>
        <v>1.1574074074074073E-3</v>
      </c>
      <c r="N11" s="150"/>
      <c r="O11" s="150"/>
      <c r="P11" s="150"/>
      <c r="Q11" s="150">
        <v>4.6296296296296293E-4</v>
      </c>
      <c r="R11" s="45">
        <f t="shared" si="1"/>
        <v>1.0055085648152562</v>
      </c>
      <c r="S11" s="47"/>
      <c r="T11" s="46"/>
      <c r="U11" s="41">
        <v>16</v>
      </c>
      <c r="V11" s="43">
        <f>U11+V10</f>
        <v>48</v>
      </c>
      <c r="W11" s="41">
        <v>12</v>
      </c>
      <c r="X11" s="42">
        <f>W11</f>
        <v>12</v>
      </c>
      <c r="Y11" s="145">
        <f t="shared" si="3"/>
        <v>55</v>
      </c>
    </row>
    <row r="12" spans="1:25" ht="16.05" customHeight="1">
      <c r="A12" s="25"/>
      <c r="B12" s="37">
        <f t="shared" si="2"/>
        <v>3.420154976850085</v>
      </c>
      <c r="C12" s="38">
        <f t="shared" si="0"/>
        <v>3.4239734953686036</v>
      </c>
      <c r="D12" s="316">
        <v>100</v>
      </c>
      <c r="E12" s="164" t="s">
        <v>58</v>
      </c>
      <c r="F12" s="11" t="s">
        <v>58</v>
      </c>
      <c r="G12" s="197">
        <v>2.3148148148148146E-4</v>
      </c>
      <c r="H12" s="150">
        <v>1.7361111111111112E-4</v>
      </c>
      <c r="I12" s="150">
        <v>3.4675925925925928E-4</v>
      </c>
      <c r="J12" s="150">
        <v>1.0416666666666667E-3</v>
      </c>
      <c r="K12" s="150">
        <v>1.7361111111111112E-4</v>
      </c>
      <c r="L12" s="150">
        <v>3.4675925925925928E-4</v>
      </c>
      <c r="M12" s="150">
        <v>1.0416666666666667E-3</v>
      </c>
      <c r="N12" s="150"/>
      <c r="O12" s="150"/>
      <c r="P12" s="150"/>
      <c r="Q12" s="150">
        <v>4.6296296296296293E-4</v>
      </c>
      <c r="R12" s="45">
        <f t="shared" si="1"/>
        <v>3.818518518518518E-3</v>
      </c>
      <c r="S12" s="47"/>
      <c r="T12" s="46"/>
      <c r="U12" s="41">
        <v>16</v>
      </c>
      <c r="V12" s="43">
        <f>U12+V11</f>
        <v>64</v>
      </c>
      <c r="W12" s="41">
        <v>11</v>
      </c>
      <c r="X12" s="42">
        <f>W12</f>
        <v>11</v>
      </c>
      <c r="Y12" s="145">
        <f t="shared" si="3"/>
        <v>66</v>
      </c>
    </row>
    <row r="13" spans="1:25" ht="15" customHeight="1">
      <c r="A13" s="25"/>
      <c r="B13" s="37">
        <f t="shared" si="2"/>
        <v>3.4239734953686036</v>
      </c>
      <c r="C13" s="38">
        <f t="shared" si="0"/>
        <v>3.4244364583315665</v>
      </c>
      <c r="D13" s="317">
        <v>101</v>
      </c>
      <c r="E13" s="165" t="s">
        <v>65</v>
      </c>
      <c r="F13" s="8" t="s">
        <v>65</v>
      </c>
      <c r="G13" s="151"/>
      <c r="H13" s="44"/>
      <c r="I13" s="44"/>
      <c r="J13" s="44"/>
      <c r="K13" s="44"/>
      <c r="L13" s="44"/>
      <c r="M13" s="44"/>
      <c r="N13" s="44"/>
      <c r="O13" s="44"/>
      <c r="P13" s="44"/>
      <c r="Q13" s="44">
        <v>4.6296296296296293E-4</v>
      </c>
      <c r="R13" s="45">
        <f t="shared" si="1"/>
        <v>4.6296296296296293E-4</v>
      </c>
      <c r="S13" s="47"/>
      <c r="T13" s="46"/>
      <c r="U13" s="48">
        <v>16</v>
      </c>
      <c r="V13" s="49">
        <f>U13+V12</f>
        <v>80</v>
      </c>
      <c r="W13" s="41">
        <v>8</v>
      </c>
      <c r="X13" s="42">
        <v>0</v>
      </c>
      <c r="Y13" s="145">
        <f t="shared" si="3"/>
        <v>66</v>
      </c>
    </row>
    <row r="14" spans="1:25" ht="16.5" customHeight="1">
      <c r="A14" s="25"/>
      <c r="B14" s="37">
        <f t="shared" si="2"/>
        <v>3.4244364583315665</v>
      </c>
      <c r="C14" s="38">
        <f t="shared" si="0"/>
        <v>3.4244364583315665</v>
      </c>
      <c r="D14" s="317">
        <v>102</v>
      </c>
      <c r="E14" s="164" t="s">
        <v>71</v>
      </c>
      <c r="F14" s="11" t="s">
        <v>71</v>
      </c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>
        <v>0</v>
      </c>
      <c r="R14" s="45">
        <f t="shared" si="1"/>
        <v>0</v>
      </c>
      <c r="S14" s="47"/>
      <c r="T14" s="46"/>
      <c r="U14" s="39">
        <v>16</v>
      </c>
      <c r="V14" s="40">
        <v>16</v>
      </c>
      <c r="W14" s="41">
        <v>8</v>
      </c>
      <c r="X14" s="1"/>
      <c r="Y14" s="145">
        <f t="shared" si="3"/>
        <v>66</v>
      </c>
    </row>
    <row r="15" spans="1:25" ht="16.05" customHeight="1">
      <c r="A15" s="25"/>
      <c r="B15" s="37">
        <f t="shared" si="2"/>
        <v>3.4244364583315665</v>
      </c>
      <c r="C15" s="38">
        <f t="shared" si="0"/>
        <v>3.4270270833315664</v>
      </c>
      <c r="D15" s="316">
        <v>103</v>
      </c>
      <c r="E15" s="165" t="s">
        <v>78</v>
      </c>
      <c r="F15" s="8" t="s">
        <v>78</v>
      </c>
      <c r="G15" s="151">
        <v>2.3148148148148146E-4</v>
      </c>
      <c r="H15" s="44">
        <v>1.7361111111111112E-4</v>
      </c>
      <c r="I15" s="44">
        <v>6.8090277777777767E-4</v>
      </c>
      <c r="J15" s="44">
        <v>1.0416666666666667E-3</v>
      </c>
      <c r="K15" s="44"/>
      <c r="L15" s="44"/>
      <c r="M15" s="44"/>
      <c r="N15" s="44"/>
      <c r="O15" s="44"/>
      <c r="P15" s="44"/>
      <c r="Q15" s="44">
        <v>4.6296296296296293E-4</v>
      </c>
      <c r="R15" s="45">
        <f t="shared" si="1"/>
        <v>2.5906249999999996E-3</v>
      </c>
      <c r="S15" s="47"/>
      <c r="T15" s="46"/>
      <c r="U15" s="41">
        <v>16</v>
      </c>
      <c r="V15" s="43">
        <f>U15+V14</f>
        <v>32</v>
      </c>
      <c r="W15" s="41">
        <v>10</v>
      </c>
      <c r="X15" s="42">
        <f t="shared" ref="X15:X20" si="4">W15</f>
        <v>10</v>
      </c>
      <c r="Y15" s="145">
        <f t="shared" si="3"/>
        <v>76</v>
      </c>
    </row>
    <row r="16" spans="1:25" ht="16.05" customHeight="1">
      <c r="A16" s="25"/>
      <c r="B16" s="37">
        <f t="shared" si="2"/>
        <v>3.4270270833315664</v>
      </c>
      <c r="C16" s="38">
        <f t="shared" si="0"/>
        <v>3.4309373842574922</v>
      </c>
      <c r="D16" s="316">
        <v>104</v>
      </c>
      <c r="E16" s="164" t="s">
        <v>85</v>
      </c>
      <c r="F16" s="11" t="s">
        <v>85</v>
      </c>
      <c r="G16" s="151">
        <v>2.3148148148148146E-4</v>
      </c>
      <c r="H16" s="44">
        <v>1.7361111111111112E-4</v>
      </c>
      <c r="I16" s="44">
        <v>3.9282407407407408E-4</v>
      </c>
      <c r="J16" s="44">
        <v>1.0416666666666667E-3</v>
      </c>
      <c r="K16" s="44">
        <f>H16</f>
        <v>1.7361111111111112E-4</v>
      </c>
      <c r="L16" s="44">
        <v>3.9247685185185181E-4</v>
      </c>
      <c r="M16" s="44">
        <f>J16</f>
        <v>1.0416666666666667E-3</v>
      </c>
      <c r="N16" s="44"/>
      <c r="O16" s="44"/>
      <c r="P16" s="44"/>
      <c r="Q16" s="44">
        <v>4.6296296296296293E-4</v>
      </c>
      <c r="R16" s="45">
        <f t="shared" si="1"/>
        <v>3.9103009259259256E-3</v>
      </c>
      <c r="S16" s="47"/>
      <c r="T16" s="46"/>
      <c r="U16" s="41">
        <v>16</v>
      </c>
      <c r="V16" s="43">
        <f>U16+V15</f>
        <v>48</v>
      </c>
      <c r="W16" s="41">
        <v>15</v>
      </c>
      <c r="X16" s="42">
        <f t="shared" si="4"/>
        <v>15</v>
      </c>
      <c r="Y16" s="145">
        <f t="shared" si="3"/>
        <v>91</v>
      </c>
    </row>
    <row r="17" spans="1:28" ht="16.05" customHeight="1">
      <c r="A17" s="25"/>
      <c r="B17" s="37">
        <f t="shared" si="2"/>
        <v>3.4309373842574922</v>
      </c>
      <c r="C17" s="38">
        <f t="shared" si="0"/>
        <v>3.4309373842574922</v>
      </c>
      <c r="D17" s="317">
        <v>105</v>
      </c>
      <c r="E17" s="165" t="s">
        <v>92</v>
      </c>
      <c r="F17" s="8" t="s">
        <v>92</v>
      </c>
      <c r="G17" s="197"/>
      <c r="H17" s="150"/>
      <c r="I17" s="150"/>
      <c r="J17" s="150"/>
      <c r="K17" s="150"/>
      <c r="L17" s="150"/>
      <c r="M17" s="150"/>
      <c r="N17" s="150"/>
      <c r="O17" s="150"/>
      <c r="P17" s="150"/>
      <c r="Q17" s="150">
        <v>0</v>
      </c>
      <c r="R17" s="45">
        <f t="shared" si="1"/>
        <v>0</v>
      </c>
      <c r="S17" s="47"/>
      <c r="T17" s="46"/>
      <c r="U17" s="41">
        <v>16</v>
      </c>
      <c r="V17" s="43">
        <f>U17+V16</f>
        <v>64</v>
      </c>
      <c r="W17" s="41">
        <v>8</v>
      </c>
      <c r="X17" s="42">
        <v>0</v>
      </c>
      <c r="Y17" s="145">
        <f t="shared" si="3"/>
        <v>91</v>
      </c>
    </row>
    <row r="18" spans="1:28" ht="15" customHeight="1">
      <c r="A18" s="25"/>
      <c r="B18" s="37">
        <f t="shared" si="2"/>
        <v>3.4309373842574922</v>
      </c>
      <c r="C18" s="38">
        <f t="shared" si="0"/>
        <v>3.4354767361093441</v>
      </c>
      <c r="D18" s="316">
        <v>106</v>
      </c>
      <c r="E18" s="164" t="s">
        <v>99</v>
      </c>
      <c r="F18" s="11" t="s">
        <v>99</v>
      </c>
      <c r="G18" s="151">
        <v>2.3148148148148146E-4</v>
      </c>
      <c r="H18" s="44">
        <v>1.7361111111111112E-4</v>
      </c>
      <c r="I18" s="44">
        <v>7.104166666666666E-4</v>
      </c>
      <c r="J18" s="44">
        <v>1.0416666666666667E-3</v>
      </c>
      <c r="K18" s="44">
        <f>H18</f>
        <v>1.7361111111111112E-4</v>
      </c>
      <c r="L18" s="44">
        <v>7.0393518518518515E-4</v>
      </c>
      <c r="M18" s="44">
        <f>J18</f>
        <v>1.0416666666666667E-3</v>
      </c>
      <c r="N18" s="44"/>
      <c r="O18" s="44"/>
      <c r="P18" s="44"/>
      <c r="Q18" s="44">
        <v>4.6296296296296293E-4</v>
      </c>
      <c r="R18" s="45">
        <f t="shared" si="1"/>
        <v>4.5393518518518517E-3</v>
      </c>
      <c r="S18" s="47"/>
      <c r="T18" s="46"/>
      <c r="U18" s="48">
        <v>16</v>
      </c>
      <c r="V18" s="49">
        <f>U18+V17</f>
        <v>80</v>
      </c>
      <c r="W18" s="41">
        <v>16</v>
      </c>
      <c r="X18" s="42">
        <f t="shared" si="4"/>
        <v>16</v>
      </c>
      <c r="Y18" s="145">
        <f t="shared" si="3"/>
        <v>107</v>
      </c>
    </row>
    <row r="19" spans="1:28" ht="16.5" customHeight="1">
      <c r="A19" s="25"/>
      <c r="B19" s="37">
        <f t="shared" si="2"/>
        <v>3.4354767361093441</v>
      </c>
      <c r="C19" s="38">
        <f t="shared" si="0"/>
        <v>3.4382284722204552</v>
      </c>
      <c r="D19" s="316">
        <v>107</v>
      </c>
      <c r="E19" s="165" t="s">
        <v>105</v>
      </c>
      <c r="F19" s="8" t="s">
        <v>105</v>
      </c>
      <c r="G19" s="151">
        <v>2.3148148148148146E-4</v>
      </c>
      <c r="H19" s="44">
        <v>1.7361111111111112E-4</v>
      </c>
      <c r="I19" s="44">
        <v>8.4201388888888878E-4</v>
      </c>
      <c r="J19" s="44">
        <v>1.0416666666666667E-3</v>
      </c>
      <c r="K19" s="44"/>
      <c r="L19" s="44"/>
      <c r="M19" s="44"/>
      <c r="N19" s="44"/>
      <c r="O19" s="44"/>
      <c r="P19" s="44"/>
      <c r="Q19" s="44">
        <v>4.6296296296296293E-4</v>
      </c>
      <c r="R19" s="45">
        <f t="shared" si="1"/>
        <v>2.751736111111111E-3</v>
      </c>
      <c r="S19" s="47"/>
      <c r="T19" s="46"/>
      <c r="U19" s="39">
        <v>16</v>
      </c>
      <c r="V19" s="40">
        <v>16</v>
      </c>
      <c r="W19" s="41">
        <v>10</v>
      </c>
      <c r="X19" s="42">
        <f t="shared" si="4"/>
        <v>10</v>
      </c>
      <c r="Y19" s="145">
        <f t="shared" si="3"/>
        <v>117</v>
      </c>
    </row>
    <row r="20" spans="1:28" ht="16.05" customHeight="1">
      <c r="A20" s="25"/>
      <c r="B20" s="37">
        <f t="shared" si="2"/>
        <v>3.4382284722204552</v>
      </c>
      <c r="C20" s="38">
        <f t="shared" si="0"/>
        <v>3.4446497685167516</v>
      </c>
      <c r="D20" s="316">
        <v>108</v>
      </c>
      <c r="E20" s="164" t="s">
        <v>111</v>
      </c>
      <c r="F20" s="11" t="s">
        <v>111</v>
      </c>
      <c r="G20" s="151">
        <v>2.3148148148148146E-4</v>
      </c>
      <c r="H20" s="44">
        <v>1.7361111111111112E-4</v>
      </c>
      <c r="I20" s="44">
        <v>1.6481481481481479E-3</v>
      </c>
      <c r="J20" s="44">
        <v>1.0416666666666667E-3</v>
      </c>
      <c r="K20" s="44">
        <v>1.7361111111111112E-4</v>
      </c>
      <c r="L20" s="44">
        <v>1.6481481481481479E-3</v>
      </c>
      <c r="M20" s="44">
        <v>1.0416666666666667E-3</v>
      </c>
      <c r="N20" s="44"/>
      <c r="O20" s="44"/>
      <c r="P20" s="44"/>
      <c r="Q20" s="44">
        <v>4.6296296296296293E-4</v>
      </c>
      <c r="R20" s="45">
        <f t="shared" si="1"/>
        <v>6.4212962962962956E-3</v>
      </c>
      <c r="S20" s="47"/>
      <c r="T20" s="46"/>
      <c r="U20" s="41">
        <v>16</v>
      </c>
      <c r="V20" s="43">
        <f>U20+V19</f>
        <v>32</v>
      </c>
      <c r="W20" s="41">
        <v>11</v>
      </c>
      <c r="X20" s="42">
        <f t="shared" si="4"/>
        <v>11</v>
      </c>
      <c r="Y20" s="145">
        <f t="shared" si="3"/>
        <v>128</v>
      </c>
    </row>
    <row r="21" spans="1:28" ht="16.05" customHeight="1">
      <c r="A21" s="25"/>
      <c r="B21" s="37">
        <f t="shared" si="2"/>
        <v>3.4446497685167516</v>
      </c>
      <c r="C21" s="38">
        <f t="shared" si="0"/>
        <v>3.4446497685167516</v>
      </c>
      <c r="D21" s="317">
        <v>109</v>
      </c>
      <c r="E21" s="165" t="s">
        <v>118</v>
      </c>
      <c r="F21" s="8" t="s">
        <v>118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>
        <v>0</v>
      </c>
      <c r="R21" s="45">
        <f t="shared" si="1"/>
        <v>0</v>
      </c>
      <c r="S21" s="47"/>
      <c r="T21" s="46"/>
      <c r="U21" s="41">
        <v>16</v>
      </c>
      <c r="V21" s="43">
        <f>U21+V20</f>
        <v>48</v>
      </c>
      <c r="W21" s="41">
        <v>6</v>
      </c>
      <c r="X21" s="1"/>
      <c r="Y21" s="145">
        <f t="shared" si="3"/>
        <v>128</v>
      </c>
    </row>
    <row r="22" spans="1:28" ht="16.05" customHeight="1">
      <c r="A22" s="25"/>
      <c r="B22" s="37">
        <f t="shared" si="2"/>
        <v>3.4446497685167516</v>
      </c>
      <c r="C22" s="38">
        <f t="shared" si="0"/>
        <v>3.4505238425908256</v>
      </c>
      <c r="D22" s="316">
        <v>110</v>
      </c>
      <c r="E22" s="164" t="s">
        <v>125</v>
      </c>
      <c r="F22" s="11" t="s">
        <v>125</v>
      </c>
      <c r="G22" s="151">
        <v>2.3148148148148146E-4</v>
      </c>
      <c r="H22" s="44">
        <v>3.4722222222222224E-4</v>
      </c>
      <c r="I22" s="44">
        <v>8.6481481481481489E-4</v>
      </c>
      <c r="J22" s="44">
        <v>1.3888888888888889E-3</v>
      </c>
      <c r="K22" s="44">
        <f>H22</f>
        <v>3.4722222222222224E-4</v>
      </c>
      <c r="L22" s="44">
        <v>8.4259259259259259E-4</v>
      </c>
      <c r="M22" s="44">
        <f>J22</f>
        <v>1.3888888888888889E-3</v>
      </c>
      <c r="N22" s="44"/>
      <c r="O22" s="44"/>
      <c r="P22" s="44"/>
      <c r="Q22" s="44">
        <v>4.6296296296296293E-4</v>
      </c>
      <c r="R22" s="45">
        <f t="shared" si="1"/>
        <v>5.8740740740740741E-3</v>
      </c>
      <c r="S22" s="47"/>
      <c r="T22" s="46"/>
      <c r="U22" s="41">
        <v>16</v>
      </c>
      <c r="V22" s="43">
        <f>U22+V21</f>
        <v>64</v>
      </c>
      <c r="W22" s="41">
        <v>13</v>
      </c>
      <c r="X22" s="42">
        <f>W22</f>
        <v>13</v>
      </c>
      <c r="Y22" s="145">
        <f t="shared" si="3"/>
        <v>141</v>
      </c>
    </row>
    <row r="23" spans="1:28" ht="15" customHeight="1">
      <c r="A23" s="25"/>
      <c r="B23" s="37">
        <f t="shared" si="2"/>
        <v>3.4505238425908256</v>
      </c>
      <c r="C23" s="38">
        <f t="shared" si="0"/>
        <v>3.4505238425908256</v>
      </c>
      <c r="D23" s="317">
        <v>111</v>
      </c>
      <c r="E23" s="165" t="s">
        <v>132</v>
      </c>
      <c r="F23" s="8" t="s">
        <v>132</v>
      </c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>
        <v>0</v>
      </c>
      <c r="R23" s="45">
        <f t="shared" si="1"/>
        <v>0</v>
      </c>
      <c r="S23" s="47"/>
      <c r="T23" s="46"/>
      <c r="U23" s="48">
        <v>16</v>
      </c>
      <c r="V23" s="49">
        <f>U23+V22</f>
        <v>80</v>
      </c>
      <c r="W23" s="41">
        <v>6</v>
      </c>
      <c r="X23" s="1"/>
      <c r="Y23" s="145">
        <f t="shared" si="3"/>
        <v>141</v>
      </c>
    </row>
    <row r="24" spans="1:28" ht="16.5" customHeight="1">
      <c r="A24" s="25"/>
      <c r="B24" s="37">
        <f t="shared" si="2"/>
        <v>3.4505238425908256</v>
      </c>
      <c r="C24" s="38">
        <f t="shared" si="0"/>
        <v>3.4505238425908256</v>
      </c>
      <c r="D24" s="317">
        <v>112</v>
      </c>
      <c r="E24" s="164" t="s">
        <v>137</v>
      </c>
      <c r="F24" s="11" t="s">
        <v>137</v>
      </c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>
        <v>0</v>
      </c>
      <c r="R24" s="45">
        <f t="shared" si="1"/>
        <v>0</v>
      </c>
      <c r="S24" s="47"/>
      <c r="T24" s="46"/>
      <c r="U24" s="39">
        <v>16</v>
      </c>
      <c r="V24" s="40">
        <v>16</v>
      </c>
      <c r="W24" s="41">
        <v>6</v>
      </c>
      <c r="X24" s="1"/>
      <c r="Y24" s="145">
        <f t="shared" si="3"/>
        <v>141</v>
      </c>
    </row>
    <row r="25" spans="1:28" ht="16.05" customHeight="1">
      <c r="A25" s="25"/>
      <c r="B25" s="37">
        <f t="shared" si="2"/>
        <v>3.4505238425908256</v>
      </c>
      <c r="C25" s="38">
        <f t="shared" si="0"/>
        <v>3.4542907407389736</v>
      </c>
      <c r="D25" s="316">
        <v>113</v>
      </c>
      <c r="E25" s="164" t="s">
        <v>140</v>
      </c>
      <c r="F25" s="11" t="s">
        <v>140</v>
      </c>
      <c r="G25" s="151">
        <v>2.3148148148148146E-4</v>
      </c>
      <c r="H25" s="44">
        <v>1.7361111111111112E-4</v>
      </c>
      <c r="I25" s="44">
        <v>3.2106481481481477E-4</v>
      </c>
      <c r="J25" s="44">
        <v>1.0416666666666667E-3</v>
      </c>
      <c r="K25" s="44">
        <f>H25</f>
        <v>1.7361111111111112E-4</v>
      </c>
      <c r="L25" s="44">
        <v>3.2083333333333329E-4</v>
      </c>
      <c r="M25" s="44">
        <f>J25</f>
        <v>1.0416666666666667E-3</v>
      </c>
      <c r="N25" s="44"/>
      <c r="O25" s="44"/>
      <c r="P25" s="44"/>
      <c r="Q25" s="44">
        <v>4.6296296296296293E-4</v>
      </c>
      <c r="R25" s="45">
        <f t="shared" si="1"/>
        <v>3.7668981481481477E-3</v>
      </c>
      <c r="S25" s="47"/>
      <c r="T25" s="46"/>
      <c r="U25" s="41">
        <v>16</v>
      </c>
      <c r="V25" s="43">
        <f>U25+V24</f>
        <v>32</v>
      </c>
      <c r="W25" s="41">
        <v>18</v>
      </c>
      <c r="X25" s="42">
        <f>W25</f>
        <v>18</v>
      </c>
      <c r="Y25" s="145">
        <f t="shared" si="3"/>
        <v>159</v>
      </c>
    </row>
    <row r="26" spans="1:28" ht="15" customHeight="1">
      <c r="A26" s="25"/>
      <c r="B26" s="37">
        <f t="shared" si="2"/>
        <v>3.4542907407389736</v>
      </c>
      <c r="C26" s="38">
        <f t="shared" si="0"/>
        <v>3.4581141203686032</v>
      </c>
      <c r="D26" s="316">
        <v>114</v>
      </c>
      <c r="E26" s="165" t="s">
        <v>143</v>
      </c>
      <c r="F26" s="8" t="s">
        <v>143</v>
      </c>
      <c r="G26" s="151">
        <v>2.3148148148148146E-4</v>
      </c>
      <c r="H26" s="44">
        <v>1.7361111111111112E-4</v>
      </c>
      <c r="I26" s="151">
        <v>3.4918981481481482E-4</v>
      </c>
      <c r="J26" s="44">
        <v>1.0416666666666667E-3</v>
      </c>
      <c r="K26" s="44">
        <v>1.7361111111111112E-4</v>
      </c>
      <c r="L26" s="151">
        <v>3.4918981481481482E-4</v>
      </c>
      <c r="M26" s="44">
        <v>1.0416666666666667E-3</v>
      </c>
      <c r="N26" s="44"/>
      <c r="O26" s="44"/>
      <c r="P26" s="44"/>
      <c r="Q26" s="44">
        <v>4.6296296296296293E-4</v>
      </c>
      <c r="R26" s="45">
        <f>SUM(G26:Q26)</f>
        <v>3.8233796296296288E-3</v>
      </c>
      <c r="S26" s="47"/>
      <c r="T26" s="46"/>
      <c r="U26" s="48">
        <v>16</v>
      </c>
      <c r="V26" s="49">
        <f>U26+V25</f>
        <v>48</v>
      </c>
      <c r="W26" s="41">
        <v>13</v>
      </c>
      <c r="X26" s="42">
        <f>W26</f>
        <v>13</v>
      </c>
      <c r="Y26" s="145">
        <f t="shared" si="3"/>
        <v>172</v>
      </c>
    </row>
    <row r="27" spans="1:28" ht="15" customHeight="1">
      <c r="A27" s="25"/>
      <c r="B27" s="37">
        <f t="shared" ref="B27:B28" si="5">C26</f>
        <v>3.4581141203686032</v>
      </c>
      <c r="C27" s="38">
        <f t="shared" ref="C27:C28" si="6">SUM(B27,R27)</f>
        <v>3.4585770833315661</v>
      </c>
      <c r="D27" s="317">
        <v>115</v>
      </c>
      <c r="E27" s="165" t="s">
        <v>152</v>
      </c>
      <c r="F27" s="8" t="s">
        <v>152</v>
      </c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44">
        <v>4.6296296296296293E-4</v>
      </c>
      <c r="R27" s="45">
        <f t="shared" si="1"/>
        <v>4.6296296296296293E-4</v>
      </c>
      <c r="S27" s="47"/>
      <c r="T27" s="46"/>
      <c r="U27" s="48">
        <v>32</v>
      </c>
      <c r="V27" s="49">
        <v>64</v>
      </c>
      <c r="W27" s="41">
        <v>4</v>
      </c>
      <c r="X27" s="1"/>
      <c r="Y27" s="145">
        <f t="shared" si="3"/>
        <v>172</v>
      </c>
    </row>
    <row r="28" spans="1:28" ht="16.5" customHeight="1">
      <c r="A28" s="1"/>
      <c r="B28" s="37">
        <f t="shared" si="5"/>
        <v>3.4585770833315661</v>
      </c>
      <c r="C28" s="38">
        <f t="shared" si="6"/>
        <v>3.4636009259241587</v>
      </c>
      <c r="D28" s="316">
        <v>116</v>
      </c>
      <c r="E28" s="164" t="s">
        <v>147</v>
      </c>
      <c r="F28" s="243" t="s">
        <v>147</v>
      </c>
      <c r="G28" s="197">
        <v>2.3148148148148146E-4</v>
      </c>
      <c r="H28" s="150">
        <v>2.8935185185185189E-4</v>
      </c>
      <c r="I28" s="150">
        <v>2.9983796296296299E-3</v>
      </c>
      <c r="J28" s="150">
        <v>1.0416666666666667E-3</v>
      </c>
      <c r="K28" s="150"/>
      <c r="L28" s="150"/>
      <c r="M28" s="150"/>
      <c r="N28" s="150"/>
      <c r="O28" s="150"/>
      <c r="P28" s="150"/>
      <c r="Q28" s="44">
        <v>4.6296296296296293E-4</v>
      </c>
      <c r="R28" s="45">
        <f t="shared" ref="R28" si="7">SUM(G28:Q28)</f>
        <v>5.0238425925925928E-3</v>
      </c>
      <c r="S28" s="47"/>
      <c r="T28" s="46"/>
      <c r="U28" s="39">
        <v>32</v>
      </c>
      <c r="V28" s="40">
        <v>32</v>
      </c>
      <c r="W28" s="41">
        <v>3</v>
      </c>
      <c r="X28" s="149">
        <v>12</v>
      </c>
      <c r="Y28" s="145">
        <f t="shared" si="3"/>
        <v>184</v>
      </c>
      <c r="Z28" s="145"/>
      <c r="AA28" s="145"/>
      <c r="AB28" s="145"/>
    </row>
    <row r="29" spans="1:28" ht="16.05" customHeight="1">
      <c r="A29" s="1"/>
      <c r="B29" s="60"/>
      <c r="C29" s="61"/>
      <c r="D29" s="152"/>
      <c r="E29" s="58"/>
      <c r="F29" s="58"/>
      <c r="G29" s="63"/>
      <c r="H29" s="66"/>
      <c r="I29" s="66"/>
      <c r="J29" s="66"/>
      <c r="K29" s="66"/>
      <c r="L29" s="63"/>
      <c r="M29" s="63"/>
      <c r="N29" s="63"/>
      <c r="O29" s="63"/>
      <c r="P29" s="63"/>
      <c r="Q29" s="63"/>
      <c r="R29" s="64"/>
      <c r="S29" s="57"/>
      <c r="T29" s="58"/>
      <c r="U29" s="58"/>
      <c r="V29" s="58"/>
      <c r="W29" s="1"/>
      <c r="X29" s="1"/>
    </row>
    <row r="30" spans="1:28" ht="16.05" customHeight="1">
      <c r="A30" s="1"/>
      <c r="B30" s="1"/>
      <c r="C30" s="67"/>
      <c r="D30" s="158"/>
      <c r="E30" s="1"/>
      <c r="F30" s="1"/>
      <c r="G30" s="25"/>
      <c r="H30" s="34" t="s">
        <v>180</v>
      </c>
      <c r="I30" s="69"/>
      <c r="J30" s="372">
        <f>SUM(R4:R29)</f>
        <v>2.0677675925908257</v>
      </c>
      <c r="K30" s="372"/>
      <c r="L30" s="70"/>
      <c r="M30" s="1"/>
      <c r="N30" s="1"/>
      <c r="O30" s="1"/>
      <c r="P30" s="1"/>
      <c r="Q30" s="71"/>
      <c r="R30" s="72"/>
      <c r="S30" s="73"/>
      <c r="T30" s="63"/>
      <c r="U30" s="63"/>
      <c r="V30" s="58"/>
      <c r="W30" s="1"/>
      <c r="X30" s="1"/>
    </row>
    <row r="31" spans="1:28" ht="16.05" customHeight="1">
      <c r="A31" s="1"/>
      <c r="B31" s="1"/>
      <c r="C31" s="2"/>
      <c r="D31" s="158"/>
      <c r="E31" s="1"/>
      <c r="F31" s="1"/>
      <c r="G31" s="1"/>
      <c r="H31" s="74"/>
      <c r="I31" s="74"/>
      <c r="J31" s="74"/>
      <c r="K31" s="74"/>
      <c r="L31" s="1"/>
      <c r="M31" s="1"/>
      <c r="N31" s="1"/>
      <c r="O31" s="1"/>
      <c r="P31" s="1"/>
      <c r="Q31" s="71"/>
      <c r="R31" s="72"/>
      <c r="S31" s="73"/>
      <c r="T31" s="63"/>
      <c r="U31" s="63"/>
      <c r="V31" s="1"/>
      <c r="W31" s="1"/>
      <c r="X31" s="1"/>
    </row>
    <row r="32" spans="1:28" ht="16.05" customHeight="1">
      <c r="A32" s="1"/>
      <c r="B32" s="1"/>
      <c r="C32" s="2"/>
      <c r="D32" s="158"/>
      <c r="E32" s="30" t="s">
        <v>182</v>
      </c>
      <c r="F32" s="31"/>
      <c r="G32" s="1"/>
      <c r="H32" s="1"/>
      <c r="I32" s="1"/>
      <c r="J32" s="1"/>
      <c r="K32" s="1"/>
      <c r="L32" s="1"/>
      <c r="M32" s="1"/>
      <c r="N32" s="1"/>
      <c r="O32" s="1"/>
      <c r="P32" s="1"/>
      <c r="Q32" s="71"/>
      <c r="R32" s="72"/>
      <c r="S32" s="73"/>
      <c r="T32" s="63"/>
      <c r="U32" s="63"/>
      <c r="V32" s="1"/>
      <c r="W32" s="1"/>
      <c r="X32" s="1"/>
    </row>
    <row r="33" spans="1:24" ht="16.05" customHeight="1">
      <c r="A33" s="1"/>
      <c r="B33" s="27"/>
      <c r="C33" s="17"/>
      <c r="D33" s="159"/>
      <c r="E33" s="27"/>
      <c r="F33" s="27"/>
      <c r="G33" s="66"/>
      <c r="H33" s="27"/>
      <c r="I33" s="27"/>
      <c r="J33" s="27"/>
      <c r="K33" s="27"/>
      <c r="L33" s="27"/>
      <c r="M33" s="1"/>
      <c r="N33" s="1"/>
      <c r="O33" s="1"/>
      <c r="P33" s="1"/>
      <c r="Q33" s="75"/>
      <c r="R33" s="72"/>
      <c r="S33" s="73"/>
      <c r="T33" s="63"/>
      <c r="U33" s="63"/>
      <c r="V33" s="1"/>
      <c r="W33" s="1"/>
      <c r="X33" s="1"/>
    </row>
    <row r="34" spans="1:24" ht="43.95" customHeight="1" thickBot="1">
      <c r="A34" s="25"/>
      <c r="B34" s="32" t="s">
        <v>166</v>
      </c>
      <c r="C34" s="33" t="s">
        <v>167</v>
      </c>
      <c r="D34" s="33" t="s">
        <v>168</v>
      </c>
      <c r="E34" s="35"/>
      <c r="F34" s="35"/>
      <c r="G34" s="76" t="s">
        <v>183</v>
      </c>
      <c r="H34" s="77" t="s">
        <v>171</v>
      </c>
      <c r="I34" s="76" t="s">
        <v>184</v>
      </c>
      <c r="J34" s="76" t="s">
        <v>173</v>
      </c>
      <c r="K34" s="76" t="s">
        <v>185</v>
      </c>
      <c r="L34" s="76" t="s">
        <v>177</v>
      </c>
      <c r="M34" s="78"/>
      <c r="N34" s="79"/>
      <c r="O34" s="79"/>
      <c r="P34" s="79"/>
      <c r="Q34" s="1"/>
      <c r="R34" s="1"/>
      <c r="S34" s="2"/>
      <c r="T34" s="1"/>
      <c r="U34" s="96"/>
      <c r="V34" s="96"/>
      <c r="W34" s="1"/>
      <c r="X34" s="1"/>
    </row>
    <row r="35" spans="1:24" ht="16.5" customHeight="1">
      <c r="A35" s="25"/>
      <c r="B35" s="37">
        <v>1.729166666666667</v>
      </c>
      <c r="C35" s="38">
        <f t="shared" ref="C35:C66" si="8">SUM(B35,L35)</f>
        <v>1.7325333333333337</v>
      </c>
      <c r="D35" s="162">
        <v>92</v>
      </c>
      <c r="E35" s="164" t="s">
        <v>4</v>
      </c>
      <c r="F35" s="134"/>
      <c r="G35" s="44">
        <v>6.9444444444444447E-4</v>
      </c>
      <c r="H35" s="44">
        <v>2.8935185185185189E-4</v>
      </c>
      <c r="I35" s="150">
        <v>1.2254629629629631E-3</v>
      </c>
      <c r="J35" s="44">
        <v>1.1574074074074073E-3</v>
      </c>
      <c r="K35" s="80"/>
      <c r="L35" s="44">
        <f t="shared" ref="L35:L58" si="9">SUM(G35:K35)</f>
        <v>3.3666666666666671E-3</v>
      </c>
      <c r="M35" s="78"/>
      <c r="N35" s="79"/>
      <c r="O35" s="79"/>
      <c r="P35" s="79"/>
      <c r="Q35" s="75"/>
      <c r="R35" s="72"/>
      <c r="S35" s="2"/>
      <c r="T35" s="250"/>
      <c r="U35" s="264">
        <v>10</v>
      </c>
      <c r="V35" s="265">
        <v>10</v>
      </c>
      <c r="W35" s="89"/>
      <c r="X35" s="1"/>
    </row>
    <row r="36" spans="1:24" ht="16.05" customHeight="1">
      <c r="A36" s="25"/>
      <c r="B36" s="37">
        <f t="shared" ref="B36:B67" si="10">C35</f>
        <v>1.7325333333333337</v>
      </c>
      <c r="C36" s="38">
        <f t="shared" si="8"/>
        <v>1.7364570601851856</v>
      </c>
      <c r="D36" s="163">
        <v>93</v>
      </c>
      <c r="E36" s="165" t="s">
        <v>11</v>
      </c>
      <c r="F36" s="134"/>
      <c r="G36" s="44">
        <v>6.9444444444444447E-4</v>
      </c>
      <c r="H36" s="44">
        <v>2.8935185185185189E-4</v>
      </c>
      <c r="I36" s="150">
        <v>1.7825231481481483E-3</v>
      </c>
      <c r="J36" s="44">
        <v>1.1574074074074073E-3</v>
      </c>
      <c r="K36" s="44"/>
      <c r="L36" s="44">
        <f t="shared" si="9"/>
        <v>3.9237268518518519E-3</v>
      </c>
      <c r="M36" s="70"/>
      <c r="N36" s="1"/>
      <c r="O36" s="1"/>
      <c r="P36" s="1"/>
      <c r="Q36" s="71"/>
      <c r="R36" s="72"/>
      <c r="S36" s="2"/>
      <c r="T36" s="250"/>
      <c r="U36" s="266">
        <v>9</v>
      </c>
      <c r="V36" s="267">
        <f>V35+U36</f>
        <v>19</v>
      </c>
      <c r="W36" s="89"/>
      <c r="X36" s="1"/>
    </row>
    <row r="37" spans="1:24" ht="16.05" customHeight="1">
      <c r="A37" s="25"/>
      <c r="B37" s="37">
        <f t="shared" si="10"/>
        <v>1.7364570601851856</v>
      </c>
      <c r="C37" s="38">
        <f t="shared" si="8"/>
        <v>1.741544444444445</v>
      </c>
      <c r="D37" s="162">
        <v>94</v>
      </c>
      <c r="E37" s="164" t="s">
        <v>18</v>
      </c>
      <c r="F37" s="135"/>
      <c r="G37" s="44">
        <v>6.9444444444444447E-4</v>
      </c>
      <c r="H37" s="44">
        <v>1.7361111111111112E-4</v>
      </c>
      <c r="I37" s="150">
        <v>3.1776620370370374E-3</v>
      </c>
      <c r="J37" s="44">
        <v>1.0416666666666667E-3</v>
      </c>
      <c r="K37" s="44"/>
      <c r="L37" s="44">
        <f t="shared" si="9"/>
        <v>5.0873842592592594E-3</v>
      </c>
      <c r="M37" s="70"/>
      <c r="N37" s="1"/>
      <c r="O37" s="1"/>
      <c r="P37" s="1"/>
      <c r="Q37" s="71"/>
      <c r="R37" s="72"/>
      <c r="S37" s="2"/>
      <c r="T37" s="250"/>
      <c r="U37" s="266">
        <v>10</v>
      </c>
      <c r="V37" s="267">
        <f t="shared" ref="V37:V73" si="11">V36+U37</f>
        <v>29</v>
      </c>
      <c r="W37" s="89"/>
      <c r="X37" s="1"/>
    </row>
    <row r="38" spans="1:24" ht="16.05" customHeight="1">
      <c r="A38" s="25"/>
      <c r="B38" s="37">
        <f t="shared" si="10"/>
        <v>1.741544444444445</v>
      </c>
      <c r="C38" s="38">
        <f t="shared" si="8"/>
        <v>1.7472405092592598</v>
      </c>
      <c r="D38" s="163">
        <v>95</v>
      </c>
      <c r="E38" s="165" t="s">
        <v>24</v>
      </c>
      <c r="F38" s="134"/>
      <c r="G38" s="44">
        <v>6.9444444444444447E-4</v>
      </c>
      <c r="H38" s="44">
        <v>1.7361111111111112E-4</v>
      </c>
      <c r="I38" s="150">
        <v>3.7863425925925929E-3</v>
      </c>
      <c r="J38" s="44">
        <v>1.0416666666666667E-3</v>
      </c>
      <c r="K38" s="44"/>
      <c r="L38" s="44">
        <f t="shared" si="9"/>
        <v>5.6960648148148153E-3</v>
      </c>
      <c r="M38" s="70"/>
      <c r="N38" s="1"/>
      <c r="O38" s="1"/>
      <c r="P38" s="1"/>
      <c r="Q38" s="71"/>
      <c r="R38" s="72"/>
      <c r="S38" s="2"/>
      <c r="T38" s="250"/>
      <c r="U38" s="266">
        <v>7</v>
      </c>
      <c r="V38" s="267">
        <f t="shared" si="11"/>
        <v>36</v>
      </c>
      <c r="W38" s="89"/>
      <c r="X38" s="1"/>
    </row>
    <row r="39" spans="1:24" ht="16.05" customHeight="1">
      <c r="A39" s="25"/>
      <c r="B39" s="37">
        <f t="shared" si="10"/>
        <v>1.7472405092592598</v>
      </c>
      <c r="C39" s="38">
        <f t="shared" si="8"/>
        <v>1.7498914351851858</v>
      </c>
      <c r="D39" s="162">
        <v>96</v>
      </c>
      <c r="E39" s="164" t="s">
        <v>31</v>
      </c>
      <c r="F39" s="134"/>
      <c r="G39" s="44">
        <v>6.9444444444444447E-4</v>
      </c>
      <c r="H39" s="44">
        <v>1.7361111111111112E-4</v>
      </c>
      <c r="I39" s="150">
        <v>7.4120370370370366E-4</v>
      </c>
      <c r="J39" s="44">
        <v>1.0416666666666667E-3</v>
      </c>
      <c r="K39" s="44"/>
      <c r="L39" s="44">
        <f t="shared" si="9"/>
        <v>2.6509259259259259E-3</v>
      </c>
      <c r="M39" s="70"/>
      <c r="N39" s="1"/>
      <c r="O39" s="1"/>
      <c r="P39" s="1"/>
      <c r="Q39" s="71"/>
      <c r="R39" s="72"/>
      <c r="S39" s="2"/>
      <c r="T39" s="250"/>
      <c r="U39" s="266">
        <v>10</v>
      </c>
      <c r="V39" s="267">
        <f t="shared" si="11"/>
        <v>46</v>
      </c>
      <c r="W39" s="89"/>
      <c r="X39" s="1"/>
    </row>
    <row r="40" spans="1:24" ht="16.05" customHeight="1">
      <c r="A40" s="25"/>
      <c r="B40" s="37">
        <f t="shared" si="10"/>
        <v>1.7498914351851858</v>
      </c>
      <c r="C40" s="38">
        <f t="shared" si="8"/>
        <v>2.7528322916666674</v>
      </c>
      <c r="D40" s="163">
        <v>97</v>
      </c>
      <c r="E40" s="165" t="s">
        <v>38</v>
      </c>
      <c r="F40" s="134"/>
      <c r="G40" s="44">
        <v>6.9444444444444447E-4</v>
      </c>
      <c r="H40" s="44">
        <v>1.7361111111111112E-4</v>
      </c>
      <c r="I40" s="150">
        <v>1.0010311342592593</v>
      </c>
      <c r="J40" s="44">
        <v>1.0416666666666667E-3</v>
      </c>
      <c r="K40" s="44"/>
      <c r="L40" s="44">
        <f t="shared" si="9"/>
        <v>1.0029408564814815</v>
      </c>
      <c r="M40" s="70"/>
      <c r="N40" s="1"/>
      <c r="O40" s="1"/>
      <c r="P40" s="1"/>
      <c r="Q40" s="71"/>
      <c r="R40" s="72"/>
      <c r="S40" s="2"/>
      <c r="T40" s="250"/>
      <c r="U40" s="266">
        <v>5</v>
      </c>
      <c r="V40" s="267">
        <f t="shared" si="11"/>
        <v>51</v>
      </c>
      <c r="W40" s="89"/>
      <c r="X40" s="1"/>
    </row>
    <row r="41" spans="1:24" ht="16.05" customHeight="1">
      <c r="A41" s="25"/>
      <c r="B41" s="37">
        <f t="shared" si="10"/>
        <v>2.7528322916666674</v>
      </c>
      <c r="C41" s="38">
        <f t="shared" si="8"/>
        <v>2.7554612268518528</v>
      </c>
      <c r="D41" s="162">
        <v>98</v>
      </c>
      <c r="E41" s="164" t="s">
        <v>44</v>
      </c>
      <c r="F41" s="134"/>
      <c r="G41" s="44">
        <v>6.9444444444444447E-4</v>
      </c>
      <c r="H41" s="44">
        <v>2.8935185185185189E-4</v>
      </c>
      <c r="I41" s="150">
        <v>4.8773148148148151E-4</v>
      </c>
      <c r="J41" s="44">
        <v>1.1574074074074073E-3</v>
      </c>
      <c r="K41" s="44"/>
      <c r="L41" s="44">
        <f t="shared" si="9"/>
        <v>2.6289351851851855E-3</v>
      </c>
      <c r="M41" s="70"/>
      <c r="N41" s="1"/>
      <c r="O41" s="1"/>
      <c r="P41" s="1"/>
      <c r="Q41" s="71"/>
      <c r="R41" s="72"/>
      <c r="S41" s="2"/>
      <c r="T41" s="250"/>
      <c r="U41" s="266">
        <v>10</v>
      </c>
      <c r="V41" s="267">
        <f t="shared" si="11"/>
        <v>61</v>
      </c>
      <c r="W41" s="89"/>
      <c r="X41" s="1"/>
    </row>
    <row r="42" spans="1:24" ht="16.05" customHeight="1">
      <c r="A42" s="25"/>
      <c r="B42" s="37">
        <f t="shared" si="10"/>
        <v>2.7554612268518528</v>
      </c>
      <c r="C42" s="38">
        <f t="shared" si="8"/>
        <v>2.7582961805555564</v>
      </c>
      <c r="D42" s="163">
        <v>99</v>
      </c>
      <c r="E42" s="165" t="s">
        <v>51</v>
      </c>
      <c r="F42" s="134"/>
      <c r="G42" s="44">
        <v>6.9444444444444447E-4</v>
      </c>
      <c r="H42" s="44">
        <v>2.8935185185185189E-4</v>
      </c>
      <c r="I42" s="150">
        <v>6.9375000000000003E-4</v>
      </c>
      <c r="J42" s="44">
        <v>1.1574074074074073E-3</v>
      </c>
      <c r="K42" s="44"/>
      <c r="L42" s="44">
        <f t="shared" si="9"/>
        <v>2.8349537037037037E-3</v>
      </c>
      <c r="M42" s="70"/>
      <c r="N42" s="1"/>
      <c r="O42" s="1"/>
      <c r="P42" s="1"/>
      <c r="Q42" s="71"/>
      <c r="R42" s="72"/>
      <c r="S42" s="2"/>
      <c r="T42" s="250"/>
      <c r="U42" s="266">
        <v>10</v>
      </c>
      <c r="V42" s="267">
        <f t="shared" si="11"/>
        <v>71</v>
      </c>
      <c r="W42" s="89"/>
      <c r="X42" s="1"/>
    </row>
    <row r="43" spans="1:24" ht="16.05" customHeight="1">
      <c r="A43" s="25"/>
      <c r="B43" s="37">
        <f t="shared" si="10"/>
        <v>2.7582961805555564</v>
      </c>
      <c r="C43" s="38">
        <f t="shared" si="8"/>
        <v>2.7596850694444455</v>
      </c>
      <c r="D43" s="166" t="s">
        <v>272</v>
      </c>
      <c r="E43" s="166" t="s">
        <v>4</v>
      </c>
      <c r="F43" s="132"/>
      <c r="G43" s="44"/>
      <c r="H43" s="44"/>
      <c r="I43" s="150"/>
      <c r="J43" s="44"/>
      <c r="K43" s="44">
        <v>1.3888888888888889E-3</v>
      </c>
      <c r="L43" s="44">
        <f t="shared" si="9"/>
        <v>1.3888888888888889E-3</v>
      </c>
      <c r="M43" s="70"/>
      <c r="N43" s="60">
        <f>B43-C35</f>
        <v>1.0257628472222227</v>
      </c>
      <c r="O43" s="1"/>
      <c r="P43" s="1"/>
      <c r="Q43" s="71"/>
      <c r="R43" s="72"/>
      <c r="S43" s="2"/>
      <c r="T43" s="250"/>
      <c r="U43" s="266"/>
      <c r="V43" s="267">
        <f t="shared" si="11"/>
        <v>71</v>
      </c>
      <c r="W43" s="89"/>
      <c r="X43" s="1"/>
    </row>
    <row r="44" spans="1:24" ht="16.05" customHeight="1">
      <c r="A44" s="25"/>
      <c r="B44" s="37">
        <f t="shared" si="10"/>
        <v>2.7596850694444455</v>
      </c>
      <c r="C44" s="38">
        <f t="shared" si="8"/>
        <v>2.7610739583333346</v>
      </c>
      <c r="D44" s="166" t="s">
        <v>273</v>
      </c>
      <c r="E44" s="166" t="s">
        <v>11</v>
      </c>
      <c r="F44" s="132"/>
      <c r="G44" s="44"/>
      <c r="H44" s="44"/>
      <c r="I44" s="150"/>
      <c r="J44" s="44"/>
      <c r="K44" s="44">
        <v>1.3888888888888889E-3</v>
      </c>
      <c r="L44" s="44">
        <f t="shared" si="9"/>
        <v>1.3888888888888889E-3</v>
      </c>
      <c r="M44" s="70"/>
      <c r="N44" s="60">
        <f>B44-C36</f>
        <v>1.0232280092592598</v>
      </c>
      <c r="O44" s="1"/>
      <c r="P44" s="1"/>
      <c r="Q44" s="71"/>
      <c r="R44" s="72"/>
      <c r="S44" s="2"/>
      <c r="T44" s="250"/>
      <c r="U44" s="266"/>
      <c r="V44" s="267">
        <f t="shared" si="11"/>
        <v>71</v>
      </c>
      <c r="W44" s="89"/>
      <c r="X44" s="1"/>
    </row>
    <row r="45" spans="1:24" ht="16.05" customHeight="1">
      <c r="A45" s="25"/>
      <c r="B45" s="37">
        <f t="shared" si="10"/>
        <v>2.7610739583333346</v>
      </c>
      <c r="C45" s="38">
        <f t="shared" si="8"/>
        <v>2.7633298611111123</v>
      </c>
      <c r="D45" s="162">
        <v>100</v>
      </c>
      <c r="E45" s="164" t="s">
        <v>58</v>
      </c>
      <c r="F45" s="135"/>
      <c r="G45" s="44">
        <v>6.9444444444444447E-4</v>
      </c>
      <c r="H45" s="44">
        <v>1.7361111111111112E-4</v>
      </c>
      <c r="I45" s="150">
        <v>3.4618055555555552E-4</v>
      </c>
      <c r="J45" s="44">
        <v>1.0416666666666667E-3</v>
      </c>
      <c r="K45" s="44"/>
      <c r="L45" s="44">
        <f t="shared" si="9"/>
        <v>2.2559027777777777E-3</v>
      </c>
      <c r="M45" s="70"/>
      <c r="N45" s="1"/>
      <c r="O45" s="1"/>
      <c r="P45" s="1"/>
      <c r="Q45" s="71"/>
      <c r="R45" s="72"/>
      <c r="S45" s="2"/>
      <c r="T45" s="250"/>
      <c r="U45" s="266">
        <v>10</v>
      </c>
      <c r="V45" s="267">
        <f t="shared" si="11"/>
        <v>81</v>
      </c>
      <c r="W45" s="89"/>
      <c r="X45" s="1"/>
    </row>
    <row r="46" spans="1:24" ht="16.05" customHeight="1">
      <c r="A46" s="25"/>
      <c r="B46" s="37">
        <f t="shared" si="10"/>
        <v>2.7633298611111123</v>
      </c>
      <c r="C46" s="38">
        <f t="shared" si="8"/>
        <v>2.765651041666668</v>
      </c>
      <c r="D46" s="163">
        <v>101</v>
      </c>
      <c r="E46" s="165" t="s">
        <v>65</v>
      </c>
      <c r="F46" s="134"/>
      <c r="G46" s="44">
        <v>6.9444444444444447E-4</v>
      </c>
      <c r="H46" s="44">
        <v>1.7361111111111112E-4</v>
      </c>
      <c r="I46" s="150">
        <v>4.1145833333333328E-4</v>
      </c>
      <c r="J46" s="44">
        <v>1.0416666666666667E-3</v>
      </c>
      <c r="K46" s="44"/>
      <c r="L46" s="44">
        <f t="shared" si="9"/>
        <v>2.3211805555555555E-3</v>
      </c>
      <c r="M46" s="70"/>
      <c r="N46" s="1"/>
      <c r="O46" s="1"/>
      <c r="P46" s="1"/>
      <c r="Q46" s="71"/>
      <c r="R46" s="72"/>
      <c r="S46" s="2"/>
      <c r="T46" s="250"/>
      <c r="U46" s="266">
        <v>9</v>
      </c>
      <c r="V46" s="267">
        <f t="shared" si="11"/>
        <v>90</v>
      </c>
      <c r="W46" s="89"/>
      <c r="X46" s="1"/>
    </row>
    <row r="47" spans="1:24" ht="16.05" customHeight="1">
      <c r="A47" s="25"/>
      <c r="B47" s="37">
        <f t="shared" si="10"/>
        <v>2.765651041666668</v>
      </c>
      <c r="C47" s="38">
        <f t="shared" si="8"/>
        <v>2.7670399305555571</v>
      </c>
      <c r="D47" s="166" t="s">
        <v>274</v>
      </c>
      <c r="E47" s="166" t="s">
        <v>18</v>
      </c>
      <c r="F47" s="132"/>
      <c r="G47" s="44"/>
      <c r="H47" s="44"/>
      <c r="I47" s="150"/>
      <c r="J47" s="44"/>
      <c r="K47" s="44">
        <v>1.3888888888888889E-3</v>
      </c>
      <c r="L47" s="44">
        <f t="shared" si="9"/>
        <v>1.3888888888888889E-3</v>
      </c>
      <c r="M47" s="70"/>
      <c r="N47" s="60">
        <f>B47-C37</f>
        <v>1.024106597222223</v>
      </c>
      <c r="O47" s="1"/>
      <c r="P47" s="1"/>
      <c r="Q47" s="71"/>
      <c r="R47" s="72"/>
      <c r="S47" s="2"/>
      <c r="T47" s="250"/>
      <c r="U47" s="266"/>
      <c r="V47" s="267">
        <f t="shared" si="11"/>
        <v>90</v>
      </c>
      <c r="W47" s="89"/>
      <c r="X47" s="1"/>
    </row>
    <row r="48" spans="1:24" ht="16.05" customHeight="1">
      <c r="A48" s="25"/>
      <c r="B48" s="37">
        <f t="shared" si="10"/>
        <v>2.7670399305555571</v>
      </c>
      <c r="C48" s="38">
        <f t="shared" si="8"/>
        <v>2.7684288194444462</v>
      </c>
      <c r="D48" s="166" t="s">
        <v>275</v>
      </c>
      <c r="E48" s="166" t="s">
        <v>24</v>
      </c>
      <c r="F48" s="132"/>
      <c r="G48" s="44"/>
      <c r="H48" s="44"/>
      <c r="I48" s="150"/>
      <c r="J48" s="44"/>
      <c r="K48" s="44">
        <v>1.3888888888888889E-3</v>
      </c>
      <c r="L48" s="44">
        <f t="shared" si="9"/>
        <v>1.3888888888888889E-3</v>
      </c>
      <c r="M48" s="70"/>
      <c r="N48" s="154">
        <f>B48-C38</f>
        <v>1.0197994212962973</v>
      </c>
      <c r="O48" s="1"/>
      <c r="P48" s="1"/>
      <c r="Q48" s="71"/>
      <c r="R48" s="72"/>
      <c r="S48" s="2"/>
      <c r="T48" s="250"/>
      <c r="U48" s="266"/>
      <c r="V48" s="267">
        <f t="shared" si="11"/>
        <v>90</v>
      </c>
      <c r="W48" s="89"/>
      <c r="X48" s="1"/>
    </row>
    <row r="49" spans="1:24" ht="16.05" customHeight="1">
      <c r="A49" s="25"/>
      <c r="B49" s="37">
        <f t="shared" si="10"/>
        <v>2.7684288194444462</v>
      </c>
      <c r="C49" s="38">
        <f t="shared" si="8"/>
        <v>2.7707928240740758</v>
      </c>
      <c r="D49" s="162">
        <v>102</v>
      </c>
      <c r="E49" s="164" t="s">
        <v>71</v>
      </c>
      <c r="F49" s="134"/>
      <c r="G49" s="44">
        <v>6.9444444444444447E-4</v>
      </c>
      <c r="H49" s="44">
        <v>1.7361111111111112E-4</v>
      </c>
      <c r="I49" s="150">
        <v>4.5428240740740742E-4</v>
      </c>
      <c r="J49" s="44">
        <v>1.0416666666666667E-3</v>
      </c>
      <c r="K49" s="44"/>
      <c r="L49" s="44">
        <f t="shared" si="9"/>
        <v>2.36400462962963E-3</v>
      </c>
      <c r="M49" s="70"/>
      <c r="N49" s="1"/>
      <c r="O49" s="1"/>
      <c r="P49" s="1"/>
      <c r="Q49" s="71"/>
      <c r="R49" s="72"/>
      <c r="S49" s="2"/>
      <c r="T49" s="250"/>
      <c r="U49" s="266">
        <v>8</v>
      </c>
      <c r="V49" s="267">
        <f t="shared" si="11"/>
        <v>98</v>
      </c>
      <c r="W49" s="89"/>
      <c r="X49" s="1"/>
    </row>
    <row r="50" spans="1:24" ht="16.05" customHeight="1">
      <c r="A50" s="25"/>
      <c r="B50" s="37">
        <f t="shared" si="10"/>
        <v>2.7707928240740758</v>
      </c>
      <c r="C50" s="38">
        <f t="shared" si="8"/>
        <v>2.7733253472222241</v>
      </c>
      <c r="D50" s="163">
        <v>103</v>
      </c>
      <c r="E50" s="165" t="s">
        <v>78</v>
      </c>
      <c r="F50" s="134"/>
      <c r="G50" s="44">
        <v>6.9444444444444447E-4</v>
      </c>
      <c r="H50" s="44">
        <v>1.7361111111111112E-4</v>
      </c>
      <c r="I50" s="150">
        <v>6.2280092592592595E-4</v>
      </c>
      <c r="J50" s="44">
        <v>1.0416666666666667E-3</v>
      </c>
      <c r="K50" s="44"/>
      <c r="L50" s="44">
        <f t="shared" si="9"/>
        <v>2.5325231481481483E-3</v>
      </c>
      <c r="M50" s="70"/>
      <c r="N50" s="1"/>
      <c r="O50" s="1"/>
      <c r="P50" s="1"/>
      <c r="Q50" s="71"/>
      <c r="R50" s="72"/>
      <c r="S50" s="2"/>
      <c r="T50" s="250"/>
      <c r="U50" s="266">
        <v>10</v>
      </c>
      <c r="V50" s="267">
        <f t="shared" si="11"/>
        <v>108</v>
      </c>
      <c r="W50" s="89"/>
      <c r="X50" s="1"/>
    </row>
    <row r="51" spans="1:24" ht="16.05" customHeight="1">
      <c r="A51" s="25"/>
      <c r="B51" s="37">
        <f t="shared" si="10"/>
        <v>2.7733253472222241</v>
      </c>
      <c r="C51" s="38">
        <f t="shared" si="8"/>
        <v>2.7747142361111132</v>
      </c>
      <c r="D51" s="166" t="s">
        <v>276</v>
      </c>
      <c r="E51" s="166" t="s">
        <v>31</v>
      </c>
      <c r="F51" s="132"/>
      <c r="G51" s="44"/>
      <c r="H51" s="44"/>
      <c r="I51" s="150"/>
      <c r="J51" s="44"/>
      <c r="K51" s="44">
        <v>1.3888888888888889E-3</v>
      </c>
      <c r="L51" s="44">
        <f t="shared" si="9"/>
        <v>1.3888888888888889E-3</v>
      </c>
      <c r="M51" s="70"/>
      <c r="N51" s="60">
        <f>B51-C39</f>
        <v>1.0234339120370384</v>
      </c>
      <c r="O51" s="1"/>
      <c r="P51" s="1"/>
      <c r="Q51" s="71"/>
      <c r="R51" s="72"/>
      <c r="S51" s="2"/>
      <c r="T51" s="250"/>
      <c r="U51" s="266"/>
      <c r="V51" s="267">
        <f t="shared" si="11"/>
        <v>108</v>
      </c>
      <c r="W51" s="89"/>
      <c r="X51" s="1"/>
    </row>
    <row r="52" spans="1:24" ht="16.05" customHeight="1">
      <c r="A52" s="25"/>
      <c r="B52" s="37">
        <f t="shared" si="10"/>
        <v>2.7747142361111132</v>
      </c>
      <c r="C52" s="38">
        <f t="shared" si="8"/>
        <v>2.7761031250000023</v>
      </c>
      <c r="D52" s="166" t="s">
        <v>278</v>
      </c>
      <c r="E52" s="166" t="s">
        <v>38</v>
      </c>
      <c r="F52" s="132"/>
      <c r="G52" s="44"/>
      <c r="H52" s="44"/>
      <c r="I52" s="150"/>
      <c r="J52" s="44"/>
      <c r="K52" s="44">
        <v>1.3888888888888889E-3</v>
      </c>
      <c r="L52" s="44">
        <f t="shared" si="9"/>
        <v>1.3888888888888889E-3</v>
      </c>
      <c r="M52" s="70"/>
      <c r="N52" s="60">
        <f>B52-C40</f>
        <v>2.18819444444458E-2</v>
      </c>
      <c r="O52" s="1"/>
      <c r="P52" s="1"/>
      <c r="Q52" s="71"/>
      <c r="R52" s="72"/>
      <c r="S52" s="2"/>
      <c r="T52" s="250"/>
      <c r="U52" s="266"/>
      <c r="V52" s="267">
        <f t="shared" si="11"/>
        <v>108</v>
      </c>
      <c r="W52" s="89"/>
      <c r="X52" s="1"/>
    </row>
    <row r="53" spans="1:24" ht="16.05" customHeight="1">
      <c r="A53" s="25"/>
      <c r="B53" s="37">
        <f t="shared" si="10"/>
        <v>2.7761031250000023</v>
      </c>
      <c r="C53" s="38">
        <f t="shared" si="8"/>
        <v>2.7783909722222244</v>
      </c>
      <c r="D53" s="162">
        <v>104</v>
      </c>
      <c r="E53" s="164" t="s">
        <v>85</v>
      </c>
      <c r="F53" s="134"/>
      <c r="G53" s="44">
        <v>6.9444444444444447E-4</v>
      </c>
      <c r="H53" s="44">
        <v>1.7361111111111112E-4</v>
      </c>
      <c r="I53" s="150">
        <v>3.7812499999999999E-4</v>
      </c>
      <c r="J53" s="44">
        <v>1.0416666666666667E-3</v>
      </c>
      <c r="K53" s="44"/>
      <c r="L53" s="44">
        <f t="shared" si="9"/>
        <v>2.2878472222222224E-3</v>
      </c>
      <c r="M53" s="70"/>
      <c r="N53" s="1"/>
      <c r="O53" s="1"/>
      <c r="P53" s="1"/>
      <c r="Q53" s="71"/>
      <c r="R53" s="72"/>
      <c r="S53" s="2"/>
      <c r="T53" s="250"/>
      <c r="U53" s="266">
        <v>10</v>
      </c>
      <c r="V53" s="267">
        <f t="shared" si="11"/>
        <v>118</v>
      </c>
      <c r="W53" s="89"/>
      <c r="X53" s="1"/>
    </row>
    <row r="54" spans="1:24" ht="16.05" customHeight="1">
      <c r="A54" s="25"/>
      <c r="B54" s="37">
        <f t="shared" si="10"/>
        <v>2.7783909722222244</v>
      </c>
      <c r="C54" s="38">
        <f t="shared" si="8"/>
        <v>2.7808359953703725</v>
      </c>
      <c r="D54" s="163">
        <v>105</v>
      </c>
      <c r="E54" s="165" t="s">
        <v>92</v>
      </c>
      <c r="F54" s="134"/>
      <c r="G54" s="44">
        <v>6.9444444444444447E-4</v>
      </c>
      <c r="H54" s="44">
        <v>1.7361111111111112E-4</v>
      </c>
      <c r="I54" s="150">
        <v>5.3530092592592594E-4</v>
      </c>
      <c r="J54" s="44">
        <v>1.0416666666666667E-3</v>
      </c>
      <c r="K54" s="44"/>
      <c r="L54" s="44">
        <f t="shared" si="9"/>
        <v>2.4450231481481484E-3</v>
      </c>
      <c r="M54" s="70"/>
      <c r="N54" s="1"/>
      <c r="O54" s="1"/>
      <c r="P54" s="1"/>
      <c r="Q54" s="71"/>
      <c r="R54" s="72"/>
      <c r="S54" s="2"/>
      <c r="T54" s="250"/>
      <c r="U54" s="266">
        <v>9</v>
      </c>
      <c r="V54" s="267">
        <f t="shared" si="11"/>
        <v>127</v>
      </c>
      <c r="W54" s="89"/>
      <c r="X54" s="1"/>
    </row>
    <row r="55" spans="1:24" ht="16.05" customHeight="1">
      <c r="A55" s="25"/>
      <c r="B55" s="37">
        <f t="shared" si="10"/>
        <v>2.7808359953703725</v>
      </c>
      <c r="C55" s="38">
        <f t="shared" si="8"/>
        <v>2.7822248842592616</v>
      </c>
      <c r="D55" s="166" t="s">
        <v>279</v>
      </c>
      <c r="E55" s="166" t="s">
        <v>44</v>
      </c>
      <c r="F55" s="132"/>
      <c r="G55" s="44"/>
      <c r="H55" s="44"/>
      <c r="I55" s="150"/>
      <c r="J55" s="44"/>
      <c r="K55" s="44">
        <v>1.3888888888888889E-3</v>
      </c>
      <c r="L55" s="44">
        <f t="shared" si="9"/>
        <v>1.3888888888888889E-3</v>
      </c>
      <c r="M55" s="70"/>
      <c r="N55" s="60">
        <f>B55-C41</f>
        <v>2.5374768518519719E-2</v>
      </c>
      <c r="O55" s="1"/>
      <c r="P55" s="1"/>
      <c r="Q55" s="71"/>
      <c r="R55" s="72"/>
      <c r="S55" s="2"/>
      <c r="T55" s="250"/>
      <c r="U55" s="266"/>
      <c r="V55" s="267">
        <f t="shared" si="11"/>
        <v>127</v>
      </c>
      <c r="W55" s="89"/>
      <c r="X55" s="1"/>
    </row>
    <row r="56" spans="1:24" ht="15" customHeight="1">
      <c r="A56" s="25"/>
      <c r="B56" s="37">
        <f t="shared" si="10"/>
        <v>2.7822248842592616</v>
      </c>
      <c r="C56" s="38">
        <f t="shared" si="8"/>
        <v>2.7836137731481507</v>
      </c>
      <c r="D56" s="166" t="s">
        <v>280</v>
      </c>
      <c r="E56" s="166" t="s">
        <v>51</v>
      </c>
      <c r="F56" s="132"/>
      <c r="G56" s="44"/>
      <c r="H56" s="44"/>
      <c r="I56" s="150"/>
      <c r="J56" s="44"/>
      <c r="K56" s="44">
        <v>1.3888888888888889E-3</v>
      </c>
      <c r="L56" s="44">
        <f t="shared" si="9"/>
        <v>1.3888888888888889E-3</v>
      </c>
      <c r="M56" s="70"/>
      <c r="N56" s="60">
        <f>B56-C42</f>
        <v>2.3928703703705256E-2</v>
      </c>
      <c r="O56" s="1"/>
      <c r="P56" s="1"/>
      <c r="Q56" s="71"/>
      <c r="R56" s="72"/>
      <c r="S56" s="2"/>
      <c r="T56" s="250"/>
      <c r="U56" s="266"/>
      <c r="V56" s="267">
        <f t="shared" si="11"/>
        <v>127</v>
      </c>
      <c r="W56" s="89"/>
      <c r="X56" s="1"/>
    </row>
    <row r="57" spans="1:24" ht="16.5" customHeight="1">
      <c r="A57" s="25"/>
      <c r="B57" s="37">
        <f t="shared" si="10"/>
        <v>2.7836137731481507</v>
      </c>
      <c r="C57" s="38">
        <f t="shared" si="8"/>
        <v>2.786181481481484</v>
      </c>
      <c r="D57" s="162">
        <v>106</v>
      </c>
      <c r="E57" s="164" t="s">
        <v>99</v>
      </c>
      <c r="F57" s="134"/>
      <c r="G57" s="44">
        <v>6.9444444444444447E-4</v>
      </c>
      <c r="H57" s="44">
        <v>1.7361111111111112E-4</v>
      </c>
      <c r="I57" s="150">
        <v>6.5798611111111103E-4</v>
      </c>
      <c r="J57" s="44">
        <v>1.0416666666666667E-3</v>
      </c>
      <c r="K57" s="44"/>
      <c r="L57" s="44">
        <f t="shared" si="9"/>
        <v>2.5677083333333333E-3</v>
      </c>
      <c r="M57" s="70"/>
      <c r="N57" s="1"/>
      <c r="O57" s="1"/>
      <c r="P57" s="1"/>
      <c r="Q57" s="71"/>
      <c r="R57" s="72"/>
      <c r="S57" s="2"/>
      <c r="T57" s="250"/>
      <c r="U57" s="266">
        <v>10</v>
      </c>
      <c r="V57" s="267">
        <f t="shared" si="11"/>
        <v>137</v>
      </c>
      <c r="W57" s="89"/>
      <c r="X57" s="1"/>
    </row>
    <row r="58" spans="1:24" ht="16.05" customHeight="1">
      <c r="A58" s="25"/>
      <c r="B58" s="37">
        <f t="shared" si="10"/>
        <v>2.786181481481484</v>
      </c>
      <c r="C58" s="38">
        <f t="shared" si="8"/>
        <v>2.788929745370373</v>
      </c>
      <c r="D58" s="163">
        <v>107</v>
      </c>
      <c r="E58" s="165" t="s">
        <v>105</v>
      </c>
      <c r="F58" s="135"/>
      <c r="G58" s="44">
        <v>6.9444444444444447E-4</v>
      </c>
      <c r="H58" s="44">
        <v>1.7361111111111112E-4</v>
      </c>
      <c r="I58" s="150">
        <v>8.3854166666666669E-4</v>
      </c>
      <c r="J58" s="44">
        <v>1.0416666666666667E-3</v>
      </c>
      <c r="K58" s="44"/>
      <c r="L58" s="44">
        <f t="shared" si="9"/>
        <v>2.7482638888888886E-3</v>
      </c>
      <c r="M58" s="70"/>
      <c r="N58" s="1"/>
      <c r="O58" s="1"/>
      <c r="P58" s="1"/>
      <c r="Q58" s="71"/>
      <c r="R58" s="72"/>
      <c r="S58" s="2"/>
      <c r="T58" s="250"/>
      <c r="U58" s="266">
        <v>10</v>
      </c>
      <c r="V58" s="267">
        <f t="shared" si="11"/>
        <v>147</v>
      </c>
      <c r="W58" s="89"/>
      <c r="X58" s="1"/>
    </row>
    <row r="59" spans="1:24" ht="16.05" customHeight="1">
      <c r="A59" s="25"/>
      <c r="B59" s="37">
        <f t="shared" si="10"/>
        <v>2.788929745370373</v>
      </c>
      <c r="C59" s="38">
        <f t="shared" si="8"/>
        <v>3.7920547453703728</v>
      </c>
      <c r="D59" s="166" t="s">
        <v>281</v>
      </c>
      <c r="E59" s="166" t="s">
        <v>58</v>
      </c>
      <c r="F59" s="132"/>
      <c r="G59" s="44"/>
      <c r="H59" s="44"/>
      <c r="I59" s="150"/>
      <c r="J59" s="44"/>
      <c r="K59" s="44">
        <v>1.3888888888888889E-3</v>
      </c>
      <c r="L59" s="44">
        <v>1.003125</v>
      </c>
      <c r="M59" s="70"/>
      <c r="N59" s="60">
        <f>B59-C45</f>
        <v>2.559988425926063E-2</v>
      </c>
      <c r="O59" s="1"/>
      <c r="P59" s="1"/>
      <c r="Q59" s="71"/>
      <c r="R59" s="72"/>
      <c r="S59" s="2"/>
      <c r="T59" s="250"/>
      <c r="U59" s="266"/>
      <c r="V59" s="267">
        <f t="shared" si="11"/>
        <v>147</v>
      </c>
      <c r="W59" s="89"/>
      <c r="X59" s="1"/>
    </row>
    <row r="60" spans="1:24" ht="16.05" customHeight="1">
      <c r="A60" s="25"/>
      <c r="B60" s="37">
        <f t="shared" si="10"/>
        <v>3.7920547453703728</v>
      </c>
      <c r="C60" s="38">
        <f t="shared" si="8"/>
        <v>3.7934436342592619</v>
      </c>
      <c r="D60" s="166" t="s">
        <v>282</v>
      </c>
      <c r="E60" s="166" t="s">
        <v>65</v>
      </c>
      <c r="F60" s="132"/>
      <c r="G60" s="44"/>
      <c r="H60" s="44"/>
      <c r="I60" s="150"/>
      <c r="J60" s="44"/>
      <c r="K60" s="44">
        <v>1.3888888888888889E-3</v>
      </c>
      <c r="L60" s="44">
        <f t="shared" ref="L60:L66" si="12">SUM(G60:K60)</f>
        <v>1.3888888888888889E-3</v>
      </c>
      <c r="M60" s="70"/>
      <c r="N60" s="60">
        <f>B60-C46</f>
        <v>1.0264037037037048</v>
      </c>
      <c r="O60" s="1"/>
      <c r="P60" s="1"/>
      <c r="Q60" s="71"/>
      <c r="R60" s="72"/>
      <c r="S60" s="2"/>
      <c r="T60" s="250"/>
      <c r="U60" s="266"/>
      <c r="V60" s="267">
        <f t="shared" si="11"/>
        <v>147</v>
      </c>
      <c r="W60" s="89"/>
      <c r="X60" s="1"/>
    </row>
    <row r="61" spans="1:24" ht="16.05" customHeight="1">
      <c r="A61" s="25"/>
      <c r="B61" s="37">
        <f t="shared" si="10"/>
        <v>3.7934436342592619</v>
      </c>
      <c r="C61" s="38">
        <f t="shared" si="8"/>
        <v>3.7970015046296322</v>
      </c>
      <c r="D61" s="162">
        <v>108</v>
      </c>
      <c r="E61" s="164" t="s">
        <v>111</v>
      </c>
      <c r="F61" s="135"/>
      <c r="G61" s="44">
        <v>6.9444444444444447E-4</v>
      </c>
      <c r="H61" s="44">
        <v>1.7361111111111112E-4</v>
      </c>
      <c r="I61" s="150">
        <v>1.6481481481481479E-3</v>
      </c>
      <c r="J61" s="44">
        <v>1.0416666666666667E-3</v>
      </c>
      <c r="K61" s="44"/>
      <c r="L61" s="44">
        <f t="shared" si="12"/>
        <v>3.5578703703703701E-3</v>
      </c>
      <c r="M61" s="70"/>
      <c r="N61" s="1"/>
      <c r="O61" s="1"/>
      <c r="P61" s="1"/>
      <c r="Q61" s="71"/>
      <c r="R61" s="72"/>
      <c r="S61" s="2"/>
      <c r="T61" s="250"/>
      <c r="U61" s="266">
        <v>10</v>
      </c>
      <c r="V61" s="267">
        <f t="shared" si="11"/>
        <v>157</v>
      </c>
      <c r="W61" s="89"/>
      <c r="X61" s="1"/>
    </row>
    <row r="62" spans="1:24" ht="16.05" customHeight="1">
      <c r="A62" s="25"/>
      <c r="B62" s="37">
        <f t="shared" si="10"/>
        <v>3.7970015046296322</v>
      </c>
      <c r="C62" s="38">
        <f t="shared" si="8"/>
        <v>3.8007842592592618</v>
      </c>
      <c r="D62" s="163">
        <v>109</v>
      </c>
      <c r="E62" s="165" t="s">
        <v>118</v>
      </c>
      <c r="F62" s="134"/>
      <c r="G62" s="44">
        <v>6.9444444444444447E-4</v>
      </c>
      <c r="H62" s="44">
        <v>1.7361111111111112E-4</v>
      </c>
      <c r="I62" s="150">
        <v>1.8730324074074072E-3</v>
      </c>
      <c r="J62" s="44">
        <v>1.0416666666666667E-3</v>
      </c>
      <c r="K62" s="44"/>
      <c r="L62" s="44">
        <f t="shared" si="12"/>
        <v>3.7827546296296298E-3</v>
      </c>
      <c r="M62" s="70"/>
      <c r="N62" s="1"/>
      <c r="O62" s="1"/>
      <c r="P62" s="1"/>
      <c r="Q62" s="71"/>
      <c r="R62" s="72"/>
      <c r="S62" s="2"/>
      <c r="T62" s="250"/>
      <c r="U62" s="266">
        <v>6</v>
      </c>
      <c r="V62" s="267">
        <f t="shared" si="11"/>
        <v>163</v>
      </c>
      <c r="W62" s="89"/>
      <c r="X62" s="1"/>
    </row>
    <row r="63" spans="1:24" ht="16.05" customHeight="1">
      <c r="A63" s="25"/>
      <c r="B63" s="37">
        <f t="shared" si="10"/>
        <v>3.8007842592592618</v>
      </c>
      <c r="C63" s="38">
        <f t="shared" si="8"/>
        <v>3.8021731481481509</v>
      </c>
      <c r="D63" s="166" t="s">
        <v>283</v>
      </c>
      <c r="E63" s="166" t="s">
        <v>71</v>
      </c>
      <c r="F63" s="132"/>
      <c r="G63" s="44"/>
      <c r="H63" s="44"/>
      <c r="I63" s="150"/>
      <c r="J63" s="44"/>
      <c r="K63" s="44">
        <v>1.3888888888888889E-3</v>
      </c>
      <c r="L63" s="44">
        <f t="shared" si="12"/>
        <v>1.3888888888888889E-3</v>
      </c>
      <c r="M63" s="70"/>
      <c r="N63" s="60">
        <f>B63-C49</f>
        <v>1.029991435185186</v>
      </c>
      <c r="O63" s="1"/>
      <c r="P63" s="1"/>
      <c r="Q63" s="1"/>
      <c r="R63" s="1"/>
      <c r="S63" s="2"/>
      <c r="T63" s="250"/>
      <c r="U63" s="266"/>
      <c r="V63" s="267">
        <f t="shared" si="11"/>
        <v>163</v>
      </c>
      <c r="W63" s="89"/>
      <c r="X63" s="1"/>
    </row>
    <row r="64" spans="1:24" ht="16.05" customHeight="1">
      <c r="A64" s="25"/>
      <c r="B64" s="37">
        <f t="shared" si="10"/>
        <v>3.8021731481481509</v>
      </c>
      <c r="C64" s="38">
        <f t="shared" si="8"/>
        <v>3.80356203703704</v>
      </c>
      <c r="D64" s="166" t="s">
        <v>284</v>
      </c>
      <c r="E64" s="166" t="s">
        <v>78</v>
      </c>
      <c r="F64" s="132"/>
      <c r="G64" s="44"/>
      <c r="H64" s="44"/>
      <c r="I64" s="150"/>
      <c r="J64" s="44"/>
      <c r="K64" s="44">
        <v>1.3888888888888889E-3</v>
      </c>
      <c r="L64" s="44">
        <f t="shared" si="12"/>
        <v>1.3888888888888889E-3</v>
      </c>
      <c r="M64" s="70"/>
      <c r="N64" s="60">
        <f>B64-C50</f>
        <v>1.0288478009259268</v>
      </c>
      <c r="O64" s="1"/>
      <c r="P64" s="1"/>
      <c r="Q64" s="1"/>
      <c r="R64" s="1"/>
      <c r="S64" s="2"/>
      <c r="T64" s="250"/>
      <c r="U64" s="266"/>
      <c r="V64" s="267">
        <f t="shared" si="11"/>
        <v>163</v>
      </c>
      <c r="W64" s="89"/>
      <c r="X64" s="1"/>
    </row>
    <row r="65" spans="1:24" ht="16.05" customHeight="1">
      <c r="A65" s="25"/>
      <c r="B65" s="37">
        <f t="shared" si="10"/>
        <v>3.80356203703704</v>
      </c>
      <c r="C65" s="38">
        <f t="shared" si="8"/>
        <v>3.8067584490740769</v>
      </c>
      <c r="D65" s="162">
        <v>110</v>
      </c>
      <c r="E65" s="164" t="s">
        <v>125</v>
      </c>
      <c r="F65" s="134"/>
      <c r="G65" s="44">
        <v>6.9444444444444447E-4</v>
      </c>
      <c r="H65" s="44">
        <v>3.4722222222222224E-4</v>
      </c>
      <c r="I65" s="150">
        <v>7.6585648148148151E-4</v>
      </c>
      <c r="J65" s="44">
        <v>1.3888888888888889E-3</v>
      </c>
      <c r="K65" s="44"/>
      <c r="L65" s="44">
        <f t="shared" si="12"/>
        <v>3.1964120370370371E-3</v>
      </c>
      <c r="M65" s="70"/>
      <c r="N65" s="1"/>
      <c r="O65" s="1"/>
      <c r="P65" s="1"/>
      <c r="Q65" s="71"/>
      <c r="R65" s="72"/>
      <c r="S65" s="2"/>
      <c r="T65" s="250"/>
      <c r="U65" s="266">
        <v>10</v>
      </c>
      <c r="V65" s="267">
        <f t="shared" si="11"/>
        <v>173</v>
      </c>
      <c r="W65" s="89"/>
      <c r="X65" s="1"/>
    </row>
    <row r="66" spans="1:24" ht="16.05" customHeight="1">
      <c r="A66" s="25"/>
      <c r="B66" s="37">
        <f t="shared" si="10"/>
        <v>3.8067584490740769</v>
      </c>
      <c r="C66" s="38">
        <f t="shared" si="8"/>
        <v>3.8101523148148178</v>
      </c>
      <c r="D66" s="163">
        <v>111</v>
      </c>
      <c r="E66" s="165" t="s">
        <v>132</v>
      </c>
      <c r="F66" s="134"/>
      <c r="G66" s="44">
        <v>6.9444444444444447E-4</v>
      </c>
      <c r="H66" s="44">
        <v>3.4722222222222224E-4</v>
      </c>
      <c r="I66" s="150">
        <v>9.6331018518518521E-4</v>
      </c>
      <c r="J66" s="44">
        <v>1.3888888888888889E-3</v>
      </c>
      <c r="K66" s="44"/>
      <c r="L66" s="44">
        <f t="shared" si="12"/>
        <v>3.3938657407407407E-3</v>
      </c>
      <c r="M66" s="70"/>
      <c r="N66" s="1"/>
      <c r="O66" s="1"/>
      <c r="P66" s="1"/>
      <c r="Q66" s="71"/>
      <c r="R66" s="72"/>
      <c r="S66" s="2"/>
      <c r="T66" s="250"/>
      <c r="U66" s="266">
        <v>6</v>
      </c>
      <c r="V66" s="267">
        <f t="shared" si="11"/>
        <v>179</v>
      </c>
      <c r="W66" s="89"/>
      <c r="X66" s="1"/>
    </row>
    <row r="67" spans="1:24" ht="16.05" customHeight="1">
      <c r="A67" s="25"/>
      <c r="B67" s="37">
        <f t="shared" si="10"/>
        <v>3.8101523148148178</v>
      </c>
      <c r="C67" s="38">
        <f t="shared" ref="C67:C73" si="13">SUM(B67,L67)</f>
        <v>4.813277314814818</v>
      </c>
      <c r="D67" s="166" t="s">
        <v>285</v>
      </c>
      <c r="E67" s="166" t="s">
        <v>85</v>
      </c>
      <c r="F67" s="132"/>
      <c r="G67" s="44"/>
      <c r="H67" s="44"/>
      <c r="I67" s="150"/>
      <c r="J67" s="44"/>
      <c r="K67" s="44">
        <v>1.3888888888888889E-3</v>
      </c>
      <c r="L67" s="44">
        <v>1.003125</v>
      </c>
      <c r="M67" s="70"/>
      <c r="N67" s="60">
        <f>B67-C53</f>
        <v>1.0317613425925933</v>
      </c>
      <c r="O67" s="1"/>
      <c r="P67" s="1"/>
      <c r="Q67" s="71"/>
      <c r="R67" s="72"/>
      <c r="S67" s="2"/>
      <c r="T67" s="250"/>
      <c r="U67" s="266"/>
      <c r="V67" s="267">
        <f t="shared" si="11"/>
        <v>179</v>
      </c>
      <c r="W67" s="89"/>
      <c r="X67" s="1"/>
    </row>
    <row r="68" spans="1:24" ht="16.05" customHeight="1">
      <c r="A68" s="25"/>
      <c r="B68" s="37">
        <f t="shared" ref="B68:B73" si="14">C67</f>
        <v>4.813277314814818</v>
      </c>
      <c r="C68" s="38">
        <f t="shared" si="13"/>
        <v>4.8146662037037071</v>
      </c>
      <c r="D68" s="166" t="s">
        <v>286</v>
      </c>
      <c r="E68" s="166" t="s">
        <v>92</v>
      </c>
      <c r="F68" s="132"/>
      <c r="G68" s="44"/>
      <c r="H68" s="44"/>
      <c r="I68" s="150"/>
      <c r="J68" s="44"/>
      <c r="K68" s="44">
        <v>1.3888888888888889E-3</v>
      </c>
      <c r="L68" s="44">
        <f t="shared" ref="L68:L84" si="15">SUM(G68:K68)</f>
        <v>1.3888888888888889E-3</v>
      </c>
      <c r="M68" s="70"/>
      <c r="N68" s="60">
        <f>B68-C54</f>
        <v>2.0324413194444455</v>
      </c>
      <c r="O68" s="1"/>
      <c r="P68" s="1"/>
      <c r="Q68" s="1"/>
      <c r="R68" s="72"/>
      <c r="S68" s="2"/>
      <c r="T68" s="250"/>
      <c r="U68" s="266"/>
      <c r="V68" s="267">
        <f t="shared" si="11"/>
        <v>179</v>
      </c>
      <c r="W68" s="89"/>
      <c r="X68" s="1"/>
    </row>
    <row r="69" spans="1:24" ht="16.05" customHeight="1">
      <c r="A69" s="25"/>
      <c r="B69" s="37">
        <f t="shared" si="14"/>
        <v>4.8146662037037071</v>
      </c>
      <c r="C69" s="38">
        <f t="shared" si="13"/>
        <v>4.8186702546296329</v>
      </c>
      <c r="D69" s="162">
        <v>112</v>
      </c>
      <c r="E69" s="164" t="s">
        <v>137</v>
      </c>
      <c r="F69" s="134"/>
      <c r="G69" s="44">
        <v>6.9444444444444447E-4</v>
      </c>
      <c r="H69" s="44">
        <v>5.2083333333333333E-4</v>
      </c>
      <c r="I69" s="150">
        <v>1.3998842592592589E-3</v>
      </c>
      <c r="J69" s="44">
        <v>1.3888888888888889E-3</v>
      </c>
      <c r="K69" s="44"/>
      <c r="L69" s="44">
        <f t="shared" si="15"/>
        <v>4.0040509259259257E-3</v>
      </c>
      <c r="M69" s="70"/>
      <c r="N69" s="1"/>
      <c r="O69" s="1"/>
      <c r="P69" s="1"/>
      <c r="Q69" s="1"/>
      <c r="R69" s="1"/>
      <c r="S69" s="2"/>
      <c r="T69" s="250"/>
      <c r="U69" s="266">
        <v>6</v>
      </c>
      <c r="V69" s="267">
        <f t="shared" si="11"/>
        <v>185</v>
      </c>
      <c r="W69" s="89"/>
      <c r="X69" s="1"/>
    </row>
    <row r="70" spans="1:24" ht="15" customHeight="1">
      <c r="A70" s="25"/>
      <c r="B70" s="37">
        <f t="shared" si="14"/>
        <v>4.8186702546296329</v>
      </c>
      <c r="C70" s="38">
        <f t="shared" si="13"/>
        <v>4.8208778935185217</v>
      </c>
      <c r="D70" s="162">
        <v>113</v>
      </c>
      <c r="E70" s="164" t="s">
        <v>140</v>
      </c>
      <c r="F70" s="136"/>
      <c r="G70" s="44">
        <v>6.9444444444444447E-4</v>
      </c>
      <c r="H70" s="44">
        <v>1.7361111111111112E-4</v>
      </c>
      <c r="I70" s="150">
        <v>2.9791666666666665E-4</v>
      </c>
      <c r="J70" s="44">
        <v>1.0416666666666667E-3</v>
      </c>
      <c r="K70" s="44"/>
      <c r="L70" s="44">
        <f t="shared" si="15"/>
        <v>2.2076388888888892E-3</v>
      </c>
      <c r="M70" s="70"/>
      <c r="N70" s="1"/>
      <c r="O70" s="1"/>
      <c r="P70" s="1"/>
      <c r="Q70" s="1"/>
      <c r="R70" s="72"/>
      <c r="S70" s="2"/>
      <c r="T70" s="250"/>
      <c r="U70" s="266">
        <v>10</v>
      </c>
      <c r="V70" s="267">
        <f t="shared" si="11"/>
        <v>195</v>
      </c>
      <c r="W70" s="89"/>
      <c r="X70" s="1"/>
    </row>
    <row r="71" spans="1:24" ht="16.5" customHeight="1">
      <c r="A71" s="25"/>
      <c r="B71" s="37">
        <f t="shared" si="14"/>
        <v>4.8208778935185217</v>
      </c>
      <c r="C71" s="38">
        <f t="shared" si="13"/>
        <v>4.8231321759259291</v>
      </c>
      <c r="D71" s="163">
        <v>114</v>
      </c>
      <c r="E71" s="165" t="s">
        <v>143</v>
      </c>
      <c r="F71" s="136"/>
      <c r="G71" s="44">
        <v>6.9444444444444447E-4</v>
      </c>
      <c r="H71" s="44">
        <v>1.7361111111111112E-4</v>
      </c>
      <c r="I71" s="150">
        <v>3.4456018518518516E-4</v>
      </c>
      <c r="J71" s="44">
        <v>1.0416666666666667E-3</v>
      </c>
      <c r="K71" s="44"/>
      <c r="L71" s="44">
        <f t="shared" si="15"/>
        <v>2.2542824074074071E-3</v>
      </c>
      <c r="M71" s="70"/>
      <c r="N71" s="1"/>
      <c r="O71" s="1"/>
      <c r="P71" s="1"/>
      <c r="Q71" s="1"/>
      <c r="R71" s="72"/>
      <c r="S71" s="2"/>
      <c r="T71" s="250"/>
      <c r="U71" s="268">
        <v>10</v>
      </c>
      <c r="V71" s="267">
        <f t="shared" si="11"/>
        <v>205</v>
      </c>
      <c r="W71" s="89"/>
      <c r="X71" s="1"/>
    </row>
    <row r="72" spans="1:24" ht="16.05" customHeight="1">
      <c r="A72" s="25"/>
      <c r="B72" s="37">
        <f t="shared" si="14"/>
        <v>4.8231321759259291</v>
      </c>
      <c r="C72" s="38">
        <f t="shared" si="13"/>
        <v>4.8245210648148182</v>
      </c>
      <c r="D72" s="166" t="s">
        <v>287</v>
      </c>
      <c r="E72" s="166" t="s">
        <v>99</v>
      </c>
      <c r="F72" s="132"/>
      <c r="G72" s="44"/>
      <c r="H72" s="44"/>
      <c r="I72" s="150"/>
      <c r="J72" s="44"/>
      <c r="K72" s="44">
        <v>1.3888888888888889E-3</v>
      </c>
      <c r="L72" s="44">
        <f t="shared" si="15"/>
        <v>1.3888888888888889E-3</v>
      </c>
      <c r="M72" s="70"/>
      <c r="N72" s="60">
        <f>B72-C57</f>
        <v>2.0369506944444451</v>
      </c>
      <c r="O72" s="1"/>
      <c r="P72" s="1"/>
      <c r="Q72" s="1"/>
      <c r="R72" s="72"/>
      <c r="S72" s="2"/>
      <c r="T72" s="250"/>
      <c r="U72" s="266"/>
      <c r="V72" s="267">
        <f t="shared" si="11"/>
        <v>205</v>
      </c>
      <c r="W72" s="89"/>
      <c r="X72" s="1"/>
    </row>
    <row r="73" spans="1:24" ht="16.05" customHeight="1">
      <c r="A73" s="25"/>
      <c r="B73" s="37">
        <f t="shared" si="14"/>
        <v>4.8245210648148182</v>
      </c>
      <c r="C73" s="38">
        <f t="shared" si="13"/>
        <v>4.8259099537037073</v>
      </c>
      <c r="D73" s="166" t="s">
        <v>288</v>
      </c>
      <c r="E73" s="166" t="s">
        <v>105</v>
      </c>
      <c r="F73" s="132"/>
      <c r="G73" s="44"/>
      <c r="H73" s="44"/>
      <c r="I73" s="292"/>
      <c r="J73" s="44"/>
      <c r="K73" s="44">
        <v>1.3888888888888889E-3</v>
      </c>
      <c r="L73" s="44">
        <f t="shared" si="15"/>
        <v>1.3888888888888889E-3</v>
      </c>
      <c r="M73" s="70"/>
      <c r="N73" s="60">
        <f>B73-C58</f>
        <v>2.0355913194444453</v>
      </c>
      <c r="O73" s="1"/>
      <c r="P73" s="1"/>
      <c r="Q73" s="1"/>
      <c r="R73" s="72"/>
      <c r="S73" s="2"/>
      <c r="T73" s="250"/>
      <c r="U73" s="266"/>
      <c r="V73" s="267">
        <f t="shared" si="11"/>
        <v>205</v>
      </c>
      <c r="W73" s="89"/>
      <c r="X73" s="1"/>
    </row>
    <row r="74" spans="1:24" ht="15" customHeight="1">
      <c r="A74" s="25"/>
      <c r="B74" s="37">
        <f>C73</f>
        <v>4.8259099537037073</v>
      </c>
      <c r="C74" s="38">
        <f t="shared" ref="C74:C84" si="16">SUM(B74,L74)</f>
        <v>4.8318699074074107</v>
      </c>
      <c r="D74" s="163">
        <v>115</v>
      </c>
      <c r="E74" s="165" t="s">
        <v>152</v>
      </c>
      <c r="F74" s="132"/>
      <c r="G74" s="44">
        <v>6.9444444444444447E-4</v>
      </c>
      <c r="H74" s="44">
        <v>2.8935185185185189E-4</v>
      </c>
      <c r="I74" s="150">
        <v>3.934490740740741E-3</v>
      </c>
      <c r="J74" s="44">
        <v>1.0416666666666667E-3</v>
      </c>
      <c r="K74" s="44"/>
      <c r="L74" s="44">
        <f t="shared" si="15"/>
        <v>5.9599537037037034E-3</v>
      </c>
      <c r="M74" s="70"/>
      <c r="N74" s="1"/>
      <c r="O74" s="1"/>
      <c r="P74" s="1"/>
      <c r="Q74" s="1"/>
      <c r="R74" s="72"/>
      <c r="S74" s="2"/>
      <c r="T74" s="250"/>
      <c r="U74" s="266">
        <v>16</v>
      </c>
      <c r="V74" s="267">
        <f>V73+U74</f>
        <v>221</v>
      </c>
      <c r="W74" s="89"/>
      <c r="X74" s="1"/>
    </row>
    <row r="75" spans="1:24" s="145" customFormat="1" ht="15" customHeight="1">
      <c r="A75" s="25"/>
      <c r="B75" s="37">
        <f t="shared" ref="B75:B76" si="17">C74</f>
        <v>4.8318699074074107</v>
      </c>
      <c r="C75" s="38">
        <f t="shared" ref="C75:C76" si="18">SUM(B75,L75)</f>
        <v>4.83643078703704</v>
      </c>
      <c r="D75" s="164" t="s">
        <v>406</v>
      </c>
      <c r="E75" s="164" t="s">
        <v>147</v>
      </c>
      <c r="F75" s="243" t="s">
        <v>147</v>
      </c>
      <c r="G75" s="197">
        <v>2.3148148148148146E-4</v>
      </c>
      <c r="H75" s="150">
        <v>2.8935185185185189E-4</v>
      </c>
      <c r="I75" s="150">
        <v>2.9983796296296299E-3</v>
      </c>
      <c r="J75" s="150">
        <v>1.0416666666666667E-3</v>
      </c>
      <c r="K75" s="44"/>
      <c r="L75" s="44">
        <f t="shared" si="15"/>
        <v>4.56087962962963E-3</v>
      </c>
      <c r="M75" s="70"/>
      <c r="N75" s="149"/>
      <c r="O75" s="149"/>
      <c r="P75" s="149"/>
      <c r="Q75" s="149"/>
      <c r="R75" s="72"/>
      <c r="S75" s="2"/>
      <c r="T75" s="250"/>
      <c r="U75" s="266">
        <v>12</v>
      </c>
      <c r="V75" s="267">
        <f>V74+U75</f>
        <v>233</v>
      </c>
      <c r="W75" s="89"/>
      <c r="X75" s="149"/>
    </row>
    <row r="76" spans="1:24" ht="16.5" customHeight="1">
      <c r="A76" s="25"/>
      <c r="B76" s="37">
        <f t="shared" si="17"/>
        <v>4.83643078703704</v>
      </c>
      <c r="C76" s="38">
        <f t="shared" si="18"/>
        <v>4.8378196759259291</v>
      </c>
      <c r="D76" s="166" t="s">
        <v>289</v>
      </c>
      <c r="E76" s="166" t="s">
        <v>111</v>
      </c>
      <c r="F76" s="132"/>
      <c r="G76" s="44"/>
      <c r="H76" s="44"/>
      <c r="I76" s="292"/>
      <c r="J76" s="44"/>
      <c r="K76" s="44">
        <v>1.3888888888888889E-3</v>
      </c>
      <c r="L76" s="44">
        <f t="shared" si="15"/>
        <v>1.3888888888888889E-3</v>
      </c>
      <c r="M76" s="70"/>
      <c r="N76" s="60">
        <f>B76-C61</f>
        <v>1.0394292824074078</v>
      </c>
      <c r="O76" s="1"/>
      <c r="P76" s="1"/>
      <c r="Q76" s="1"/>
      <c r="R76" s="72"/>
      <c r="S76" s="2"/>
      <c r="T76" s="250"/>
      <c r="U76" s="266"/>
      <c r="V76" s="269"/>
      <c r="W76" s="89"/>
      <c r="X76" s="1"/>
    </row>
    <row r="77" spans="1:24" ht="16.05" customHeight="1" thickBot="1">
      <c r="A77" s="25"/>
      <c r="B77" s="37">
        <f t="shared" ref="B77:B84" si="19">C76</f>
        <v>4.8378196759259291</v>
      </c>
      <c r="C77" s="38">
        <f t="shared" si="16"/>
        <v>4.8392085648148182</v>
      </c>
      <c r="D77" s="166" t="s">
        <v>290</v>
      </c>
      <c r="E77" s="166" t="s">
        <v>118</v>
      </c>
      <c r="F77" s="132"/>
      <c r="G77" s="44"/>
      <c r="H77" s="44"/>
      <c r="I77" s="150"/>
      <c r="J77" s="44"/>
      <c r="K77" s="44">
        <v>1.3888888888888889E-3</v>
      </c>
      <c r="L77" s="44">
        <f t="shared" si="15"/>
        <v>1.3888888888888889E-3</v>
      </c>
      <c r="M77" s="70"/>
      <c r="N77" s="60">
        <f>B77-C62</f>
        <v>1.0370354166666673</v>
      </c>
      <c r="O77" s="1"/>
      <c r="P77" s="1"/>
      <c r="Q77" s="1"/>
      <c r="R77" s="72"/>
      <c r="S77" s="2"/>
      <c r="T77" s="250"/>
      <c r="U77" s="270"/>
      <c r="V77" s="271"/>
      <c r="W77" s="89"/>
      <c r="X77" s="1"/>
    </row>
    <row r="78" spans="1:24" ht="16.05" customHeight="1">
      <c r="A78" s="25"/>
      <c r="B78" s="37">
        <f t="shared" si="19"/>
        <v>4.8392085648148182</v>
      </c>
      <c r="C78" s="38">
        <f t="shared" si="16"/>
        <v>4.8405974537037073</v>
      </c>
      <c r="D78" s="166" t="s">
        <v>291</v>
      </c>
      <c r="E78" s="166" t="s">
        <v>125</v>
      </c>
      <c r="F78" s="132"/>
      <c r="G78" s="44"/>
      <c r="H78" s="44"/>
      <c r="I78" s="150"/>
      <c r="J78" s="44"/>
      <c r="K78" s="44">
        <v>1.3888888888888889E-3</v>
      </c>
      <c r="L78" s="44">
        <f t="shared" si="15"/>
        <v>1.3888888888888889E-3</v>
      </c>
      <c r="M78" s="70"/>
      <c r="N78" s="60">
        <f>B78-C65</f>
        <v>1.0324501157407413</v>
      </c>
      <c r="O78" s="1"/>
      <c r="P78" s="1"/>
      <c r="Q78" s="1"/>
      <c r="R78" s="72"/>
      <c r="S78" s="2"/>
      <c r="T78" s="1"/>
      <c r="U78" s="68"/>
      <c r="V78" s="68"/>
      <c r="W78" s="1"/>
      <c r="X78" s="1"/>
    </row>
    <row r="79" spans="1:24" ht="16.05" customHeight="1">
      <c r="A79" s="25"/>
      <c r="B79" s="37">
        <f t="shared" si="19"/>
        <v>4.8405974537037073</v>
      </c>
      <c r="C79" s="38">
        <f t="shared" si="16"/>
        <v>4.8419863425925964</v>
      </c>
      <c r="D79" s="166" t="s">
        <v>292</v>
      </c>
      <c r="E79" s="166" t="s">
        <v>132</v>
      </c>
      <c r="F79" s="132"/>
      <c r="G79" s="44"/>
      <c r="H79" s="44"/>
      <c r="I79" s="150"/>
      <c r="J79" s="44"/>
      <c r="K79" s="44">
        <v>1.3888888888888889E-3</v>
      </c>
      <c r="L79" s="44">
        <f t="shared" si="15"/>
        <v>1.3888888888888889E-3</v>
      </c>
      <c r="M79" s="70"/>
      <c r="N79" s="60">
        <f>B79-C66</f>
        <v>1.0304451388888896</v>
      </c>
      <c r="O79" s="1"/>
      <c r="P79" s="1"/>
      <c r="Q79" s="1"/>
      <c r="R79" s="72"/>
      <c r="S79" s="2"/>
      <c r="T79" s="1"/>
      <c r="U79" s="1"/>
      <c r="V79" s="1"/>
      <c r="W79" s="1"/>
      <c r="X79" s="1"/>
    </row>
    <row r="80" spans="1:24" ht="15" customHeight="1">
      <c r="A80" s="25"/>
      <c r="B80" s="37">
        <f t="shared" si="19"/>
        <v>4.8419863425925964</v>
      </c>
      <c r="C80" s="38">
        <f t="shared" si="16"/>
        <v>4.8433752314814855</v>
      </c>
      <c r="D80" s="166" t="s">
        <v>293</v>
      </c>
      <c r="E80" s="166" t="s">
        <v>137</v>
      </c>
      <c r="F80" s="132"/>
      <c r="G80" s="44"/>
      <c r="H80" s="44"/>
      <c r="I80" s="150"/>
      <c r="J80" s="44"/>
      <c r="K80" s="44">
        <v>1.3888888888888889E-3</v>
      </c>
      <c r="L80" s="44">
        <f t="shared" si="15"/>
        <v>1.3888888888888889E-3</v>
      </c>
      <c r="M80" s="70"/>
      <c r="N80" s="295">
        <f>B80-C69</f>
        <v>2.3316087962963472E-2</v>
      </c>
      <c r="O80" s="1"/>
      <c r="P80" s="1"/>
      <c r="Q80" s="1"/>
      <c r="R80" s="72"/>
      <c r="S80" s="2"/>
      <c r="T80" s="1"/>
      <c r="U80" s="1"/>
      <c r="V80" s="1"/>
      <c r="W80" s="1"/>
      <c r="X80" s="1"/>
    </row>
    <row r="81" spans="1:24" ht="16.05" customHeight="1">
      <c r="A81" s="25"/>
      <c r="B81" s="37">
        <f t="shared" si="19"/>
        <v>4.8433752314814855</v>
      </c>
      <c r="C81" s="38">
        <f t="shared" si="16"/>
        <v>4.8447641203703746</v>
      </c>
      <c r="D81" s="166" t="s">
        <v>294</v>
      </c>
      <c r="E81" s="166" t="s">
        <v>140</v>
      </c>
      <c r="F81" s="132"/>
      <c r="G81" s="44"/>
      <c r="H81" s="44"/>
      <c r="I81" s="150"/>
      <c r="J81" s="44"/>
      <c r="K81" s="44">
        <v>1.3888888888888889E-3</v>
      </c>
      <c r="L81" s="44">
        <f t="shared" si="15"/>
        <v>1.3888888888888889E-3</v>
      </c>
      <c r="M81" s="70"/>
      <c r="N81" s="295">
        <f>B81-C70</f>
        <v>2.2497337962963826E-2</v>
      </c>
      <c r="O81" s="1"/>
      <c r="P81" s="1"/>
      <c r="Q81" s="1"/>
      <c r="R81" s="72"/>
      <c r="S81" s="2"/>
      <c r="T81" s="1"/>
      <c r="U81" s="1"/>
      <c r="V81" s="1"/>
      <c r="W81" s="1"/>
      <c r="X81" s="1"/>
    </row>
    <row r="82" spans="1:24" ht="16.05" customHeight="1">
      <c r="A82" s="25"/>
      <c r="B82" s="37">
        <f t="shared" si="19"/>
        <v>4.8447641203703746</v>
      </c>
      <c r="C82" s="38">
        <f t="shared" si="16"/>
        <v>4.8461530092592637</v>
      </c>
      <c r="D82" s="166" t="s">
        <v>295</v>
      </c>
      <c r="E82" s="166" t="s">
        <v>143</v>
      </c>
      <c r="F82" s="132"/>
      <c r="G82" s="44"/>
      <c r="H82" s="44"/>
      <c r="I82" s="44"/>
      <c r="J82" s="44"/>
      <c r="K82" s="44">
        <v>1.3888888888888889E-3</v>
      </c>
      <c r="L82" s="44">
        <f t="shared" si="15"/>
        <v>1.3888888888888889E-3</v>
      </c>
      <c r="M82" s="70"/>
      <c r="N82" s="321">
        <f>B82-C71</f>
        <v>2.1631944444445494E-2</v>
      </c>
      <c r="O82" s="1"/>
      <c r="P82" s="1"/>
      <c r="Q82" s="1"/>
      <c r="R82" s="72"/>
      <c r="S82" s="2"/>
      <c r="T82" s="1"/>
      <c r="U82" s="1"/>
      <c r="V82" s="1"/>
      <c r="W82" s="1"/>
      <c r="X82" s="1"/>
    </row>
    <row r="83" spans="1:24" ht="16.05" customHeight="1">
      <c r="A83" s="25"/>
      <c r="B83" s="37">
        <f t="shared" si="19"/>
        <v>4.8461530092592637</v>
      </c>
      <c r="C83" s="38">
        <f t="shared" si="16"/>
        <v>4.8475418981481528</v>
      </c>
      <c r="D83" s="166" t="s">
        <v>296</v>
      </c>
      <c r="E83" s="166" t="s">
        <v>152</v>
      </c>
      <c r="F83" s="132"/>
      <c r="G83" s="44"/>
      <c r="H83" s="44"/>
      <c r="I83" s="44"/>
      <c r="J83" s="44"/>
      <c r="K83" s="44">
        <v>1.3888888888888889E-3</v>
      </c>
      <c r="L83" s="44">
        <f t="shared" si="15"/>
        <v>1.3888888888888889E-3</v>
      </c>
      <c r="M83" s="87"/>
      <c r="N83" s="322">
        <f>B83-C74</f>
        <v>1.4283101851852997E-2</v>
      </c>
      <c r="O83" s="89"/>
      <c r="P83" s="1"/>
      <c r="Q83" s="1"/>
      <c r="R83" s="72"/>
      <c r="S83" s="2"/>
      <c r="T83" s="1"/>
      <c r="U83" s="1"/>
      <c r="V83" s="1"/>
      <c r="W83" s="1"/>
      <c r="X83" s="1"/>
    </row>
    <row r="84" spans="1:24" ht="16.05" customHeight="1">
      <c r="A84" s="25"/>
      <c r="B84" s="37">
        <f t="shared" si="19"/>
        <v>4.8475418981481528</v>
      </c>
      <c r="C84" s="38">
        <f t="shared" si="16"/>
        <v>4.8489307870370419</v>
      </c>
      <c r="D84" s="166" t="s">
        <v>297</v>
      </c>
      <c r="E84" s="166" t="s">
        <v>147</v>
      </c>
      <c r="F84" s="132"/>
      <c r="G84" s="44"/>
      <c r="H84" s="44"/>
      <c r="I84" s="44"/>
      <c r="J84" s="44"/>
      <c r="K84" s="44">
        <v>1.3888888888888889E-3</v>
      </c>
      <c r="L84" s="44">
        <f t="shared" si="15"/>
        <v>1.3888888888888889E-3</v>
      </c>
      <c r="M84" s="87"/>
      <c r="N84" s="88">
        <f>B84-C75</f>
        <v>1.1111111111112848E-2</v>
      </c>
      <c r="O84" s="89"/>
      <c r="P84" s="1"/>
      <c r="Q84" s="1"/>
      <c r="R84" s="72"/>
      <c r="S84" s="2"/>
      <c r="T84" s="1"/>
      <c r="U84" s="1"/>
      <c r="V84" s="1"/>
      <c r="W84" s="1"/>
      <c r="X84" s="1"/>
    </row>
    <row r="85" spans="1:24" ht="16.05" customHeight="1">
      <c r="A85" s="1"/>
      <c r="B85" s="74"/>
      <c r="C85" s="13"/>
      <c r="D85" s="175"/>
      <c r="F85" s="69"/>
      <c r="G85" s="69"/>
      <c r="H85" s="113" t="s">
        <v>180</v>
      </c>
      <c r="I85" s="114"/>
      <c r="J85" s="370">
        <f>SUM(L35:L84)</f>
        <v>3.1197641203703741</v>
      </c>
      <c r="K85" s="371"/>
      <c r="L85" s="115"/>
      <c r="M85" s="1"/>
      <c r="N85" s="68"/>
      <c r="O85" s="1"/>
      <c r="P85" s="1"/>
      <c r="Q85" s="1"/>
      <c r="R85" s="72"/>
      <c r="S85" s="2"/>
      <c r="T85" s="1"/>
      <c r="U85" s="1"/>
      <c r="V85" s="1"/>
      <c r="W85" s="1"/>
      <c r="X85" s="1"/>
    </row>
    <row r="86" spans="1:24" ht="16.05" customHeight="1">
      <c r="A86" s="1"/>
      <c r="B86" s="1"/>
      <c r="C86" s="2"/>
      <c r="D86" s="158"/>
      <c r="E86" s="74"/>
      <c r="F86" s="74"/>
      <c r="G86" s="74"/>
      <c r="H86" s="74"/>
      <c r="I86" s="74"/>
      <c r="J86" s="74"/>
      <c r="K86" s="74"/>
      <c r="L86" s="1"/>
      <c r="M86" s="1"/>
      <c r="N86" s="1"/>
      <c r="O86" s="1"/>
      <c r="P86" s="1"/>
      <c r="Q86" s="1"/>
      <c r="R86" s="72"/>
      <c r="S86" s="2"/>
      <c r="T86" s="1"/>
      <c r="U86" s="1"/>
      <c r="V86" s="1"/>
      <c r="W86" s="1"/>
      <c r="X86" s="1"/>
    </row>
    <row r="87" spans="1:24" ht="16.05" customHeight="1">
      <c r="A87" s="1"/>
      <c r="B87" s="1"/>
      <c r="C87" s="2"/>
      <c r="D87" s="158"/>
      <c r="E87" s="1"/>
      <c r="F87" s="1"/>
      <c r="G87" s="1"/>
      <c r="H87" s="1"/>
      <c r="I87" s="1"/>
      <c r="J87" s="1"/>
      <c r="K87" s="1"/>
      <c r="L87" s="1"/>
      <c r="M87" s="42">
        <f>SUM(M36:M82)</f>
        <v>0</v>
      </c>
      <c r="N87" s="1"/>
      <c r="O87" s="1"/>
      <c r="P87" s="1"/>
      <c r="Q87" s="1"/>
      <c r="R87" s="1"/>
      <c r="S87" s="2"/>
      <c r="T87" s="1"/>
      <c r="U87" s="1"/>
      <c r="V87" s="1"/>
      <c r="W87" s="1"/>
      <c r="X87" s="1"/>
    </row>
  </sheetData>
  <mergeCells count="2">
    <mergeCell ref="J85:K85"/>
    <mergeCell ref="J30:K30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7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4" sqref="G4"/>
    </sheetView>
  </sheetViews>
  <sheetFormatPr defaultColWidth="8.77734375" defaultRowHeight="14.55" customHeight="1"/>
  <cols>
    <col min="1" max="1" width="5" style="137" customWidth="1"/>
    <col min="2" max="2" width="11" style="137" customWidth="1"/>
    <col min="3" max="3" width="13.44140625" style="137" customWidth="1"/>
    <col min="4" max="4" width="7.33203125" style="161" customWidth="1"/>
    <col min="5" max="5" width="39.77734375" style="137" customWidth="1"/>
    <col min="6" max="6" width="8.77734375" style="137" hidden="1" customWidth="1"/>
    <col min="7" max="7" width="9.44140625" style="137" customWidth="1"/>
    <col min="8" max="8" width="8.77734375" style="137" customWidth="1"/>
    <col min="9" max="9" width="11" style="137" customWidth="1"/>
    <col min="10" max="10" width="10.33203125" style="137" customWidth="1"/>
    <col min="11" max="11" width="9.77734375" style="137" customWidth="1"/>
    <col min="12" max="12" width="8.77734375" style="137" customWidth="1"/>
    <col min="13" max="17" width="9.77734375" style="137" customWidth="1"/>
    <col min="18" max="18" width="16.33203125" style="137" customWidth="1"/>
    <col min="19" max="19" width="5.33203125" style="137" customWidth="1"/>
    <col min="20" max="20" width="6.33203125" style="137" customWidth="1"/>
    <col min="21" max="21" width="8.77734375" style="137" customWidth="1"/>
    <col min="22" max="22" width="15.44140625" style="137" customWidth="1"/>
    <col min="23" max="26" width="8.77734375" style="137" customWidth="1"/>
    <col min="27" max="16384" width="8.77734375" style="137"/>
  </cols>
  <sheetData>
    <row r="1" spans="1:25" ht="16.05" customHeight="1">
      <c r="A1" s="1"/>
      <c r="B1" s="1"/>
      <c r="C1" s="2"/>
      <c r="D1" s="158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</row>
    <row r="2" spans="1:25" ht="16.05" customHeight="1">
      <c r="A2" s="1"/>
      <c r="B2" s="27"/>
      <c r="C2" s="17"/>
      <c r="D2" s="15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1"/>
      <c r="U2" s="1"/>
      <c r="V2" s="1"/>
      <c r="W2" s="1"/>
      <c r="X2" s="1"/>
      <c r="Y2" s="1"/>
    </row>
    <row r="3" spans="1:25" ht="28.5" customHeight="1" thickBot="1">
      <c r="A3" s="25"/>
      <c r="B3" s="32" t="s">
        <v>166</v>
      </c>
      <c r="C3" s="33" t="s">
        <v>167</v>
      </c>
      <c r="D3" s="33" t="s">
        <v>168</v>
      </c>
      <c r="E3" s="34" t="s">
        <v>303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2" t="s">
        <v>176</v>
      </c>
      <c r="R3" s="34" t="s">
        <v>177</v>
      </c>
      <c r="S3" s="16"/>
      <c r="T3" s="1"/>
      <c r="U3" s="3"/>
      <c r="V3" s="3"/>
      <c r="W3" s="138" t="s">
        <v>178</v>
      </c>
      <c r="X3" s="36" t="s">
        <v>179</v>
      </c>
      <c r="Y3" s="1"/>
    </row>
    <row r="4" spans="1:25" ht="15" customHeight="1">
      <c r="A4" s="25"/>
      <c r="B4" s="37">
        <v>1.395833333333333</v>
      </c>
      <c r="C4" s="38">
        <f>SUM(B4,R4)</f>
        <v>1.4055884259259257</v>
      </c>
      <c r="D4" s="316">
        <v>117</v>
      </c>
      <c r="E4" s="164" t="s">
        <v>19</v>
      </c>
      <c r="F4" s="11" t="s">
        <v>19</v>
      </c>
      <c r="G4" s="150">
        <v>2.3148148148148146E-4</v>
      </c>
      <c r="H4" s="150">
        <v>1.7361111111111112E-4</v>
      </c>
      <c r="I4" s="150">
        <v>3.3150462962962968E-3</v>
      </c>
      <c r="J4" s="150">
        <v>1.0416666666666667E-3</v>
      </c>
      <c r="K4" s="150">
        <f>H4</f>
        <v>1.7361111111111112E-4</v>
      </c>
      <c r="L4" s="150">
        <v>3.3150462962962968E-3</v>
      </c>
      <c r="M4" s="150">
        <f>J4</f>
        <v>1.0416666666666667E-3</v>
      </c>
      <c r="N4" s="150"/>
      <c r="O4" s="150"/>
      <c r="P4" s="150"/>
      <c r="Q4" s="150">
        <v>4.6296296296296293E-4</v>
      </c>
      <c r="R4" s="45">
        <f t="shared" ref="R4:R25" si="0">SUM(G4:Q4)</f>
        <v>9.7550925925925947E-3</v>
      </c>
      <c r="S4" s="16"/>
      <c r="T4" s="46"/>
      <c r="U4" s="41">
        <v>16</v>
      </c>
      <c r="V4" s="43">
        <f>U4+V17</f>
        <v>48</v>
      </c>
      <c r="W4" s="242">
        <v>11</v>
      </c>
      <c r="X4" s="97">
        <f>W4</f>
        <v>11</v>
      </c>
      <c r="Y4" s="149">
        <f>X4</f>
        <v>11</v>
      </c>
    </row>
    <row r="5" spans="1:25" ht="15" customHeight="1">
      <c r="A5" s="25"/>
      <c r="B5" s="37">
        <f t="shared" ref="B5" si="1">C4</f>
        <v>1.4055884259259257</v>
      </c>
      <c r="C5" s="38">
        <f>SUM(B5,R5)</f>
        <v>1.4169599537037034</v>
      </c>
      <c r="D5" s="316">
        <v>118</v>
      </c>
      <c r="E5" s="165" t="s">
        <v>372</v>
      </c>
      <c r="F5" s="8" t="s">
        <v>25</v>
      </c>
      <c r="G5" s="150">
        <v>2.3148148148148146E-4</v>
      </c>
      <c r="H5" s="150">
        <v>1.7361111111111112E-4</v>
      </c>
      <c r="I5" s="150">
        <v>4.1348379629629626E-3</v>
      </c>
      <c r="J5" s="150">
        <v>1.0416666666666667E-3</v>
      </c>
      <c r="K5" s="150">
        <f>H5</f>
        <v>1.7361111111111112E-4</v>
      </c>
      <c r="L5" s="150">
        <v>4.1116898148148154E-3</v>
      </c>
      <c r="M5" s="150">
        <f t="shared" ref="M5" si="2">J5</f>
        <v>1.0416666666666667E-3</v>
      </c>
      <c r="N5" s="150"/>
      <c r="O5" s="150"/>
      <c r="P5" s="150"/>
      <c r="Q5" s="150">
        <v>4.6296296296296293E-4</v>
      </c>
      <c r="R5" s="45">
        <f t="shared" si="0"/>
        <v>1.1371527777777779E-2</v>
      </c>
      <c r="S5" s="47"/>
      <c r="T5" s="46"/>
      <c r="U5" s="41">
        <v>16</v>
      </c>
      <c r="V5" s="43">
        <f>U5+V4</f>
        <v>64</v>
      </c>
      <c r="W5" s="242">
        <v>13</v>
      </c>
      <c r="X5" s="97">
        <f>W5</f>
        <v>13</v>
      </c>
      <c r="Y5" s="149">
        <f>X5+Y4</f>
        <v>24</v>
      </c>
    </row>
    <row r="6" spans="1:25" ht="15" customHeight="1" thickBot="1">
      <c r="A6" s="25"/>
      <c r="B6" s="37">
        <f t="shared" ref="B6:B25" si="3">C5</f>
        <v>1.4169599537037034</v>
      </c>
      <c r="C6" s="38">
        <f t="shared" ref="C6:C25" si="4">SUM(B6,R6)</f>
        <v>1.4169599537037034</v>
      </c>
      <c r="D6" s="317">
        <v>119</v>
      </c>
      <c r="E6" s="164" t="s">
        <v>32</v>
      </c>
      <c r="F6" s="11" t="s">
        <v>32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>
        <v>0</v>
      </c>
      <c r="R6" s="45">
        <f t="shared" si="0"/>
        <v>0</v>
      </c>
      <c r="S6" s="47"/>
      <c r="T6" s="46"/>
      <c r="U6" s="48">
        <v>16</v>
      </c>
      <c r="V6" s="49">
        <f>U6+V5</f>
        <v>80</v>
      </c>
      <c r="W6" s="242">
        <v>7</v>
      </c>
      <c r="X6" s="89"/>
      <c r="Y6" s="149">
        <f t="shared" ref="Y6:Y25" si="5">X6+Y5</f>
        <v>24</v>
      </c>
    </row>
    <row r="7" spans="1:25" ht="16.05" customHeight="1">
      <c r="A7" s="25"/>
      <c r="B7" s="37">
        <f t="shared" si="3"/>
        <v>1.4169599537037034</v>
      </c>
      <c r="C7" s="38">
        <f t="shared" si="4"/>
        <v>1.4169599537037034</v>
      </c>
      <c r="D7" s="317">
        <v>120</v>
      </c>
      <c r="E7" s="165" t="s">
        <v>39</v>
      </c>
      <c r="F7" s="8" t="s">
        <v>39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>
        <v>0</v>
      </c>
      <c r="R7" s="45">
        <f t="shared" si="0"/>
        <v>0</v>
      </c>
      <c r="S7" s="47"/>
      <c r="T7" s="46"/>
      <c r="U7" s="39">
        <v>16</v>
      </c>
      <c r="V7" s="40">
        <v>16</v>
      </c>
      <c r="W7" s="242">
        <v>7</v>
      </c>
      <c r="X7" s="89"/>
      <c r="Y7" s="149">
        <f t="shared" si="5"/>
        <v>24</v>
      </c>
    </row>
    <row r="8" spans="1:25" ht="15" customHeight="1">
      <c r="A8" s="25"/>
      <c r="B8" s="37">
        <f t="shared" si="3"/>
        <v>1.4169599537037034</v>
      </c>
      <c r="C8" s="38">
        <f t="shared" si="4"/>
        <v>1.4208673611111109</v>
      </c>
      <c r="D8" s="316">
        <v>121</v>
      </c>
      <c r="E8" s="164" t="s">
        <v>45</v>
      </c>
      <c r="F8" s="11" t="s">
        <v>45</v>
      </c>
      <c r="G8" s="150">
        <v>2.3148148148148146E-4</v>
      </c>
      <c r="H8" s="150">
        <v>1.7361111111111112E-4</v>
      </c>
      <c r="I8" s="150">
        <v>3.9583333333333338E-4</v>
      </c>
      <c r="J8" s="150">
        <v>1.0416666666666667E-3</v>
      </c>
      <c r="K8" s="150">
        <f>H8</f>
        <v>1.7361111111111112E-4</v>
      </c>
      <c r="L8" s="150">
        <v>3.8657407407407407E-4</v>
      </c>
      <c r="M8" s="150">
        <f>J8</f>
        <v>1.0416666666666667E-3</v>
      </c>
      <c r="N8" s="150"/>
      <c r="O8" s="150"/>
      <c r="P8" s="150"/>
      <c r="Q8" s="150">
        <v>4.6296296296296293E-4</v>
      </c>
      <c r="R8" s="45">
        <f t="shared" si="0"/>
        <v>3.9074074074074072E-3</v>
      </c>
      <c r="S8" s="47"/>
      <c r="T8" s="46"/>
      <c r="U8" s="41">
        <v>16</v>
      </c>
      <c r="V8" s="43">
        <f>U8+V7</f>
        <v>32</v>
      </c>
      <c r="W8" s="242">
        <v>12</v>
      </c>
      <c r="X8" s="97">
        <f>W8</f>
        <v>12</v>
      </c>
      <c r="Y8" s="149">
        <f t="shared" si="5"/>
        <v>36</v>
      </c>
    </row>
    <row r="9" spans="1:25" ht="16.5" customHeight="1">
      <c r="A9" s="25"/>
      <c r="B9" s="37">
        <f t="shared" si="3"/>
        <v>1.4208673611111109</v>
      </c>
      <c r="C9" s="38">
        <f t="shared" si="4"/>
        <v>1.4249569444444443</v>
      </c>
      <c r="D9" s="316">
        <v>122</v>
      </c>
      <c r="E9" s="165" t="s">
        <v>52</v>
      </c>
      <c r="F9" s="8" t="s">
        <v>52</v>
      </c>
      <c r="G9" s="150">
        <v>2.3148148148148146E-4</v>
      </c>
      <c r="H9" s="150">
        <v>1.7361111111111112E-4</v>
      </c>
      <c r="I9" s="150">
        <v>5.0891203703703699E-4</v>
      </c>
      <c r="J9" s="150">
        <v>1.0416666666666667E-3</v>
      </c>
      <c r="K9" s="150">
        <f>H9</f>
        <v>1.7361111111111112E-4</v>
      </c>
      <c r="L9" s="150">
        <v>4.556712962962963E-4</v>
      </c>
      <c r="M9" s="150">
        <f>J9</f>
        <v>1.0416666666666667E-3</v>
      </c>
      <c r="N9" s="150"/>
      <c r="O9" s="150"/>
      <c r="P9" s="150"/>
      <c r="Q9" s="150">
        <v>4.6296296296296293E-4</v>
      </c>
      <c r="R9" s="45">
        <f t="shared" si="0"/>
        <v>4.0895833333333331E-3</v>
      </c>
      <c r="S9" s="47"/>
      <c r="T9" s="46"/>
      <c r="U9" s="41">
        <v>16</v>
      </c>
      <c r="V9" s="43">
        <f>U9+V8</f>
        <v>48</v>
      </c>
      <c r="W9" s="242">
        <v>11</v>
      </c>
      <c r="X9" s="97">
        <f>W9</f>
        <v>11</v>
      </c>
      <c r="Y9" s="149">
        <f t="shared" si="5"/>
        <v>47</v>
      </c>
    </row>
    <row r="10" spans="1:25" ht="16.05" customHeight="1" thickBot="1">
      <c r="A10" s="25"/>
      <c r="B10" s="37">
        <f t="shared" si="3"/>
        <v>1.4249569444444443</v>
      </c>
      <c r="C10" s="38">
        <f t="shared" si="4"/>
        <v>1.4249569444444443</v>
      </c>
      <c r="D10" s="317">
        <v>123</v>
      </c>
      <c r="E10" s="164" t="s">
        <v>59</v>
      </c>
      <c r="F10" s="11" t="s">
        <v>59</v>
      </c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>
        <v>0</v>
      </c>
      <c r="R10" s="45">
        <f t="shared" si="0"/>
        <v>0</v>
      </c>
      <c r="S10" s="47"/>
      <c r="T10" s="46"/>
      <c r="U10" s="41">
        <v>16</v>
      </c>
      <c r="V10" s="43">
        <f>U10+V9</f>
        <v>64</v>
      </c>
      <c r="W10" s="242">
        <v>8</v>
      </c>
      <c r="X10" s="89"/>
      <c r="Y10" s="149">
        <f t="shared" si="5"/>
        <v>47</v>
      </c>
    </row>
    <row r="11" spans="1:25" ht="16.05" customHeight="1">
      <c r="A11" s="25"/>
      <c r="B11" s="37">
        <f t="shared" si="3"/>
        <v>1.4249569444444443</v>
      </c>
      <c r="C11" s="38">
        <f t="shared" si="4"/>
        <v>1.4313937499999998</v>
      </c>
      <c r="D11" s="316">
        <v>124</v>
      </c>
      <c r="E11" s="164" t="s">
        <v>72</v>
      </c>
      <c r="F11" s="11" t="s">
        <v>72</v>
      </c>
      <c r="G11" s="150">
        <v>2.3148148148148146E-4</v>
      </c>
      <c r="H11" s="150">
        <v>4.0509259259259258E-4</v>
      </c>
      <c r="I11" s="150">
        <v>1.2835648148148146E-3</v>
      </c>
      <c r="J11" s="150">
        <v>1.3888888888888889E-3</v>
      </c>
      <c r="K11" s="150">
        <f>H11</f>
        <v>4.0509259259259258E-4</v>
      </c>
      <c r="L11" s="150">
        <v>8.7083333333333327E-4</v>
      </c>
      <c r="M11" s="150">
        <f>J11</f>
        <v>1.3888888888888889E-3</v>
      </c>
      <c r="N11" s="150"/>
      <c r="O11" s="150"/>
      <c r="P11" s="150"/>
      <c r="Q11" s="150">
        <v>4.6296296296296293E-4</v>
      </c>
      <c r="R11" s="45">
        <f t="shared" si="0"/>
        <v>6.4368055555555559E-3</v>
      </c>
      <c r="S11" s="47"/>
      <c r="T11" s="46"/>
      <c r="U11" s="39">
        <v>16</v>
      </c>
      <c r="V11" s="40">
        <v>16</v>
      </c>
      <c r="W11" s="242">
        <v>12</v>
      </c>
      <c r="X11" s="97">
        <f>W11</f>
        <v>12</v>
      </c>
      <c r="Y11" s="149">
        <f t="shared" si="5"/>
        <v>59</v>
      </c>
    </row>
    <row r="12" spans="1:25" ht="16.05" customHeight="1">
      <c r="A12" s="25"/>
      <c r="B12" s="37">
        <f t="shared" si="3"/>
        <v>1.4313937499999998</v>
      </c>
      <c r="C12" s="38">
        <f t="shared" si="4"/>
        <v>1.4358824074074072</v>
      </c>
      <c r="D12" s="316">
        <v>125</v>
      </c>
      <c r="E12" s="164" t="s">
        <v>163</v>
      </c>
      <c r="F12" s="12"/>
      <c r="G12" s="150">
        <v>2.3148148148148146E-4</v>
      </c>
      <c r="H12" s="150">
        <v>1.7361111111111112E-4</v>
      </c>
      <c r="I12" s="150">
        <v>6.8182870370370359E-4</v>
      </c>
      <c r="J12" s="150">
        <v>1.0416666666666667E-3</v>
      </c>
      <c r="K12" s="150">
        <f>H12</f>
        <v>1.7361111111111112E-4</v>
      </c>
      <c r="L12" s="150">
        <v>6.8182870370370359E-4</v>
      </c>
      <c r="M12" s="150">
        <f>J12</f>
        <v>1.0416666666666667E-3</v>
      </c>
      <c r="N12" s="150"/>
      <c r="O12" s="150"/>
      <c r="P12" s="150"/>
      <c r="Q12" s="150">
        <v>4.6296296296296293E-4</v>
      </c>
      <c r="R12" s="45">
        <f t="shared" si="0"/>
        <v>4.4886574074074065E-3</v>
      </c>
      <c r="S12" s="47"/>
      <c r="T12" s="46"/>
      <c r="U12" s="41">
        <v>16</v>
      </c>
      <c r="V12" s="43">
        <f>U12+V11</f>
        <v>32</v>
      </c>
      <c r="W12" s="242">
        <v>15</v>
      </c>
      <c r="X12" s="97">
        <f>W12</f>
        <v>15</v>
      </c>
      <c r="Y12" s="149">
        <f t="shared" si="5"/>
        <v>74</v>
      </c>
    </row>
    <row r="13" spans="1:25" ht="16.5" customHeight="1">
      <c r="A13" s="25"/>
      <c r="B13" s="37">
        <f t="shared" si="3"/>
        <v>1.4358824074074072</v>
      </c>
      <c r="C13" s="38">
        <f t="shared" si="4"/>
        <v>1.4358824074074072</v>
      </c>
      <c r="D13" s="317">
        <v>126</v>
      </c>
      <c r="E13" s="165" t="s">
        <v>164</v>
      </c>
      <c r="F13" s="12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>
        <v>0</v>
      </c>
      <c r="R13" s="45">
        <f t="shared" si="0"/>
        <v>0</v>
      </c>
      <c r="S13" s="47"/>
      <c r="T13" s="46"/>
      <c r="U13" s="41">
        <v>16</v>
      </c>
      <c r="V13" s="43">
        <f>U13+V12</f>
        <v>48</v>
      </c>
      <c r="W13" s="242">
        <v>8</v>
      </c>
      <c r="X13" s="89"/>
      <c r="Y13" s="149">
        <f t="shared" si="5"/>
        <v>74</v>
      </c>
    </row>
    <row r="14" spans="1:25" ht="16.05" customHeight="1">
      <c r="A14" s="25"/>
      <c r="B14" s="37">
        <f t="shared" si="3"/>
        <v>1.4358824074074072</v>
      </c>
      <c r="C14" s="38">
        <f t="shared" si="4"/>
        <v>1.440855324074074</v>
      </c>
      <c r="D14" s="316">
        <v>127</v>
      </c>
      <c r="E14" s="164" t="s">
        <v>79</v>
      </c>
      <c r="F14" s="11" t="s">
        <v>79</v>
      </c>
      <c r="G14" s="150">
        <v>2.3148148148148146E-4</v>
      </c>
      <c r="H14" s="150">
        <v>2.8935185185185189E-4</v>
      </c>
      <c r="I14" s="150">
        <v>8.0821759259259258E-4</v>
      </c>
      <c r="J14" s="150">
        <v>1.0416666666666667E-3</v>
      </c>
      <c r="K14" s="150">
        <f>H14</f>
        <v>2.8935185185185189E-4</v>
      </c>
      <c r="L14" s="150">
        <v>8.0821759259259258E-4</v>
      </c>
      <c r="M14" s="150">
        <f>J14</f>
        <v>1.0416666666666667E-3</v>
      </c>
      <c r="N14" s="150"/>
      <c r="O14" s="150"/>
      <c r="P14" s="150"/>
      <c r="Q14" s="150">
        <v>4.6296296296296293E-4</v>
      </c>
      <c r="R14" s="45">
        <f t="shared" si="0"/>
        <v>4.9729166666666663E-3</v>
      </c>
      <c r="S14" s="47"/>
      <c r="T14" s="46"/>
      <c r="U14" s="41">
        <v>16</v>
      </c>
      <c r="V14" s="43">
        <f>U14+V13</f>
        <v>64</v>
      </c>
      <c r="W14" s="242">
        <v>11</v>
      </c>
      <c r="X14" s="97">
        <f>W14</f>
        <v>11</v>
      </c>
      <c r="Y14" s="149">
        <f t="shared" si="5"/>
        <v>85</v>
      </c>
    </row>
    <row r="15" spans="1:25" ht="16.05" customHeight="1" thickBot="1">
      <c r="A15" s="25"/>
      <c r="B15" s="37">
        <f t="shared" si="3"/>
        <v>1.440855324074074</v>
      </c>
      <c r="C15" s="38">
        <f t="shared" si="4"/>
        <v>1.440855324074074</v>
      </c>
      <c r="D15" s="317">
        <v>128</v>
      </c>
      <c r="E15" s="165" t="s">
        <v>86</v>
      </c>
      <c r="F15" s="8" t="s">
        <v>86</v>
      </c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>
        <v>0</v>
      </c>
      <c r="R15" s="45">
        <f t="shared" si="0"/>
        <v>0</v>
      </c>
      <c r="S15" s="47"/>
      <c r="T15" s="46"/>
      <c r="U15" s="48">
        <v>16</v>
      </c>
      <c r="V15" s="49">
        <f>U15+V14</f>
        <v>80</v>
      </c>
      <c r="W15" s="242">
        <v>7</v>
      </c>
      <c r="X15" s="89"/>
      <c r="Y15" s="149">
        <f t="shared" si="5"/>
        <v>85</v>
      </c>
    </row>
    <row r="16" spans="1:25" ht="16.05" customHeight="1">
      <c r="A16" s="25"/>
      <c r="B16" s="37">
        <f t="shared" si="3"/>
        <v>1.440855324074074</v>
      </c>
      <c r="C16" s="38">
        <f t="shared" si="4"/>
        <v>1.4471571759259259</v>
      </c>
      <c r="D16" s="316">
        <v>129</v>
      </c>
      <c r="E16" s="164" t="s">
        <v>5</v>
      </c>
      <c r="F16" s="11" t="s">
        <v>5</v>
      </c>
      <c r="G16" s="44">
        <v>2.3148148148148146E-4</v>
      </c>
      <c r="H16" s="44">
        <v>4.6296296296296293E-4</v>
      </c>
      <c r="I16" s="44">
        <v>9.6203703703703696E-4</v>
      </c>
      <c r="J16" s="44">
        <v>1.3888888888888889E-3</v>
      </c>
      <c r="K16" s="44">
        <f>H16</f>
        <v>4.6296296296296293E-4</v>
      </c>
      <c r="L16" s="44">
        <v>9.4166666666666661E-4</v>
      </c>
      <c r="M16" s="44">
        <f>J16</f>
        <v>1.3888888888888889E-3</v>
      </c>
      <c r="N16" s="44"/>
      <c r="O16" s="44"/>
      <c r="P16" s="44"/>
      <c r="Q16" s="44">
        <v>4.6296296296296293E-4</v>
      </c>
      <c r="R16" s="45">
        <f>SUM(G16:Q16)</f>
        <v>6.301851851851851E-3</v>
      </c>
      <c r="S16" s="16"/>
      <c r="T16" s="4"/>
      <c r="U16" s="39">
        <v>16</v>
      </c>
      <c r="V16" s="40">
        <v>16</v>
      </c>
      <c r="W16" s="242">
        <v>13</v>
      </c>
      <c r="X16" s="97">
        <f>W16</f>
        <v>13</v>
      </c>
      <c r="Y16" s="149">
        <f t="shared" si="5"/>
        <v>98</v>
      </c>
    </row>
    <row r="17" spans="1:26" ht="15" customHeight="1" thickBot="1">
      <c r="A17" s="25"/>
      <c r="B17" s="37">
        <f t="shared" si="3"/>
        <v>1.4471571759259259</v>
      </c>
      <c r="C17" s="38">
        <f t="shared" si="4"/>
        <v>1.4471571759259259</v>
      </c>
      <c r="D17" s="317">
        <v>130</v>
      </c>
      <c r="E17" s="165" t="s">
        <v>12</v>
      </c>
      <c r="F17" s="8" t="s">
        <v>12</v>
      </c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>
        <v>0</v>
      </c>
      <c r="R17" s="45">
        <f>SUM(G17:Q17)</f>
        <v>0</v>
      </c>
      <c r="S17" s="16"/>
      <c r="T17" s="46"/>
      <c r="U17" s="41">
        <v>16</v>
      </c>
      <c r="V17" s="43">
        <f>U17+V16</f>
        <v>32</v>
      </c>
      <c r="W17" s="242">
        <v>5</v>
      </c>
      <c r="X17" s="89"/>
      <c r="Y17" s="149">
        <f t="shared" si="5"/>
        <v>98</v>
      </c>
    </row>
    <row r="18" spans="1:26" s="145" customFormat="1" ht="15" customHeight="1">
      <c r="A18" s="25"/>
      <c r="B18" s="37">
        <f t="shared" si="3"/>
        <v>1.4471571759259259</v>
      </c>
      <c r="C18" s="38">
        <f t="shared" si="4"/>
        <v>1.4471571759259259</v>
      </c>
      <c r="D18" s="317">
        <v>131</v>
      </c>
      <c r="E18" s="164" t="s">
        <v>93</v>
      </c>
      <c r="F18" s="11" t="s">
        <v>93</v>
      </c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>
        <v>0</v>
      </c>
      <c r="R18" s="45">
        <f t="shared" si="0"/>
        <v>0</v>
      </c>
      <c r="S18" s="47"/>
      <c r="T18" s="46"/>
      <c r="U18" s="39">
        <v>16</v>
      </c>
      <c r="V18" s="40">
        <v>16</v>
      </c>
      <c r="W18" s="242">
        <v>8</v>
      </c>
      <c r="X18" s="89"/>
      <c r="Y18" s="149">
        <f t="shared" si="5"/>
        <v>98</v>
      </c>
      <c r="Z18" s="137"/>
    </row>
    <row r="19" spans="1:26" s="145" customFormat="1" ht="15" customHeight="1">
      <c r="A19" s="25"/>
      <c r="B19" s="37">
        <f t="shared" si="3"/>
        <v>1.4471571759259259</v>
      </c>
      <c r="C19" s="38">
        <f t="shared" si="4"/>
        <v>1.4515777777777776</v>
      </c>
      <c r="D19" s="316">
        <v>132</v>
      </c>
      <c r="E19" s="164" t="s">
        <v>100</v>
      </c>
      <c r="F19" s="11" t="s">
        <v>100</v>
      </c>
      <c r="G19" s="150">
        <v>2.3148148148148146E-4</v>
      </c>
      <c r="H19" s="150">
        <v>2.8935185185185189E-4</v>
      </c>
      <c r="I19" s="150">
        <v>2.279398148148148E-3</v>
      </c>
      <c r="J19" s="150">
        <v>1.1574074074074073E-3</v>
      </c>
      <c r="K19" s="150"/>
      <c r="L19" s="150"/>
      <c r="M19" s="150"/>
      <c r="N19" s="150"/>
      <c r="O19" s="150"/>
      <c r="P19" s="150"/>
      <c r="Q19" s="150">
        <v>4.6296296296296293E-4</v>
      </c>
      <c r="R19" s="45">
        <f t="shared" si="0"/>
        <v>4.4206018518518518E-3</v>
      </c>
      <c r="S19" s="47"/>
      <c r="T19" s="46"/>
      <c r="U19" s="41">
        <v>16</v>
      </c>
      <c r="V19" s="43">
        <f>U19+V18</f>
        <v>32</v>
      </c>
      <c r="W19" s="242">
        <v>10</v>
      </c>
      <c r="X19" s="97">
        <f>W19</f>
        <v>10</v>
      </c>
      <c r="Y19" s="149">
        <f t="shared" si="5"/>
        <v>108</v>
      </c>
      <c r="Z19" s="137"/>
    </row>
    <row r="20" spans="1:26" ht="16.5" customHeight="1">
      <c r="A20" s="25"/>
      <c r="B20" s="37">
        <f t="shared" si="3"/>
        <v>1.4515777777777776</v>
      </c>
      <c r="C20" s="38">
        <f t="shared" si="4"/>
        <v>1.4515777777777776</v>
      </c>
      <c r="D20" s="317">
        <v>133</v>
      </c>
      <c r="E20" s="165" t="s">
        <v>106</v>
      </c>
      <c r="F20" s="8" t="s">
        <v>106</v>
      </c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>
        <v>0</v>
      </c>
      <c r="R20" s="45">
        <f t="shared" si="0"/>
        <v>0</v>
      </c>
      <c r="S20" s="47"/>
      <c r="T20" s="46"/>
      <c r="U20" s="41">
        <v>16</v>
      </c>
      <c r="V20" s="43">
        <f>U20+V19</f>
        <v>48</v>
      </c>
      <c r="W20" s="242">
        <v>7</v>
      </c>
      <c r="X20" s="89"/>
      <c r="Y20" s="149">
        <f t="shared" si="5"/>
        <v>108</v>
      </c>
    </row>
    <row r="21" spans="1:26" ht="16.05" customHeight="1">
      <c r="A21" s="25"/>
      <c r="B21" s="37">
        <f t="shared" si="3"/>
        <v>1.4515777777777776</v>
      </c>
      <c r="C21" s="38">
        <f t="shared" si="4"/>
        <v>1.4560371527777776</v>
      </c>
      <c r="D21" s="316">
        <v>134</v>
      </c>
      <c r="E21" s="164" t="s">
        <v>112</v>
      </c>
      <c r="F21" s="11" t="s">
        <v>112</v>
      </c>
      <c r="G21" s="150">
        <v>2.3148148148148146E-4</v>
      </c>
      <c r="H21" s="150">
        <v>1.7361111111111112E-4</v>
      </c>
      <c r="I21" s="150">
        <v>6.7013888888888885E-4</v>
      </c>
      <c r="J21" s="150">
        <v>1.0416666666666667E-3</v>
      </c>
      <c r="K21" s="150">
        <f>H21</f>
        <v>1.7361111111111112E-4</v>
      </c>
      <c r="L21" s="150">
        <v>6.642361111111111E-4</v>
      </c>
      <c r="M21" s="150">
        <f>J21</f>
        <v>1.0416666666666667E-3</v>
      </c>
      <c r="N21" s="150"/>
      <c r="O21" s="150"/>
      <c r="P21" s="150"/>
      <c r="Q21" s="150">
        <v>4.6296296296296293E-4</v>
      </c>
      <c r="R21" s="45">
        <f t="shared" si="0"/>
        <v>4.4593749999999998E-3</v>
      </c>
      <c r="S21" s="47"/>
      <c r="T21" s="46"/>
      <c r="U21" s="41">
        <v>16</v>
      </c>
      <c r="V21" s="43">
        <f>U21+V20</f>
        <v>64</v>
      </c>
      <c r="W21" s="242">
        <v>12</v>
      </c>
      <c r="X21" s="97">
        <f>W21</f>
        <v>12</v>
      </c>
      <c r="Y21" s="149">
        <f t="shared" si="5"/>
        <v>120</v>
      </c>
    </row>
    <row r="22" spans="1:26" ht="16.05" customHeight="1" thickBot="1">
      <c r="A22" s="25"/>
      <c r="B22" s="37">
        <f t="shared" si="3"/>
        <v>1.4560371527777776</v>
      </c>
      <c r="C22" s="38">
        <f t="shared" si="4"/>
        <v>1.4587354166666664</v>
      </c>
      <c r="D22" s="316">
        <v>135</v>
      </c>
      <c r="E22" s="165" t="s">
        <v>119</v>
      </c>
      <c r="F22" s="8" t="s">
        <v>119</v>
      </c>
      <c r="G22" s="150">
        <v>2.3148148148148146E-4</v>
      </c>
      <c r="H22" s="150">
        <v>1.7361111111111112E-4</v>
      </c>
      <c r="I22" s="150">
        <v>7.8854166666666667E-4</v>
      </c>
      <c r="J22" s="150">
        <v>1.0416666666666667E-3</v>
      </c>
      <c r="K22" s="150"/>
      <c r="L22" s="150"/>
      <c r="M22" s="150"/>
      <c r="N22" s="150"/>
      <c r="O22" s="150"/>
      <c r="P22" s="150"/>
      <c r="Q22" s="150">
        <v>4.6296296296296293E-4</v>
      </c>
      <c r="R22" s="45">
        <f t="shared" si="0"/>
        <v>2.6982638888888889E-3</v>
      </c>
      <c r="S22" s="47"/>
      <c r="T22" s="46"/>
      <c r="U22" s="48">
        <v>16</v>
      </c>
      <c r="V22" s="49">
        <f>U22+V21</f>
        <v>80</v>
      </c>
      <c r="W22" s="242">
        <v>10</v>
      </c>
      <c r="X22" s="97">
        <f>W22</f>
        <v>10</v>
      </c>
      <c r="Y22" s="149">
        <f t="shared" si="5"/>
        <v>130</v>
      </c>
    </row>
    <row r="23" spans="1:26" ht="16.05" customHeight="1">
      <c r="A23" s="25"/>
      <c r="B23" s="37">
        <f t="shared" si="3"/>
        <v>1.4587354166666664</v>
      </c>
      <c r="C23" s="38">
        <f t="shared" si="4"/>
        <v>1.4618729166666664</v>
      </c>
      <c r="D23" s="316">
        <v>136</v>
      </c>
      <c r="E23" s="164" t="s">
        <v>126</v>
      </c>
      <c r="F23" s="11" t="s">
        <v>126</v>
      </c>
      <c r="G23" s="150">
        <v>2.3148148148148146E-4</v>
      </c>
      <c r="H23" s="150">
        <v>1.7361111111111112E-4</v>
      </c>
      <c r="I23" s="150">
        <v>1.2277777777777777E-3</v>
      </c>
      <c r="J23" s="150">
        <v>1.0416666666666667E-3</v>
      </c>
      <c r="K23" s="150"/>
      <c r="L23" s="150"/>
      <c r="M23" s="150"/>
      <c r="N23" s="150"/>
      <c r="O23" s="150"/>
      <c r="P23" s="150"/>
      <c r="Q23" s="150">
        <v>4.6296296296296293E-4</v>
      </c>
      <c r="R23" s="45">
        <f t="shared" si="0"/>
        <v>3.1374999999999997E-3</v>
      </c>
      <c r="S23" s="47"/>
      <c r="T23" s="46"/>
      <c r="U23" s="39">
        <v>16</v>
      </c>
      <c r="V23" s="40">
        <v>16</v>
      </c>
      <c r="W23" s="242">
        <v>9</v>
      </c>
      <c r="X23" s="97">
        <f>W23</f>
        <v>9</v>
      </c>
      <c r="Y23" s="149">
        <f t="shared" si="5"/>
        <v>139</v>
      </c>
    </row>
    <row r="24" spans="1:26" ht="15" customHeight="1">
      <c r="A24" s="25"/>
      <c r="B24" s="37">
        <f t="shared" si="3"/>
        <v>1.4618729166666664</v>
      </c>
      <c r="C24" s="38">
        <f t="shared" si="4"/>
        <v>1.4618729166666664</v>
      </c>
      <c r="D24" s="317">
        <v>137</v>
      </c>
      <c r="E24" s="165" t="s">
        <v>133</v>
      </c>
      <c r="F24" s="8" t="s">
        <v>133</v>
      </c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>
        <v>0</v>
      </c>
      <c r="R24" s="45">
        <f t="shared" si="0"/>
        <v>0</v>
      </c>
      <c r="S24" s="47"/>
      <c r="T24" s="46"/>
      <c r="U24" s="41">
        <v>16</v>
      </c>
      <c r="V24" s="43">
        <f>U24+V23</f>
        <v>32</v>
      </c>
      <c r="W24" s="242">
        <v>8</v>
      </c>
      <c r="X24" s="89"/>
      <c r="Y24" s="149">
        <f t="shared" si="5"/>
        <v>139</v>
      </c>
    </row>
    <row r="25" spans="1:26" ht="16.5" customHeight="1" thickBot="1">
      <c r="A25" s="25"/>
      <c r="B25" s="37">
        <f t="shared" si="3"/>
        <v>1.4618729166666664</v>
      </c>
      <c r="C25" s="38">
        <f t="shared" si="4"/>
        <v>1.4618729166666664</v>
      </c>
      <c r="D25" s="317">
        <v>138</v>
      </c>
      <c r="E25" s="246" t="s">
        <v>153</v>
      </c>
      <c r="F25" s="244" t="s">
        <v>153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>
        <v>0</v>
      </c>
      <c r="R25" s="45">
        <f t="shared" si="0"/>
        <v>0</v>
      </c>
      <c r="S25" s="47"/>
      <c r="T25" s="46"/>
      <c r="U25" s="48">
        <v>32</v>
      </c>
      <c r="V25" s="49">
        <v>64</v>
      </c>
      <c r="W25" s="242">
        <v>12</v>
      </c>
      <c r="X25" s="97">
        <v>0</v>
      </c>
      <c r="Y25" s="149">
        <f t="shared" si="5"/>
        <v>139</v>
      </c>
    </row>
    <row r="26" spans="1:26" ht="15" customHeight="1" thickBot="1">
      <c r="A26" s="1"/>
      <c r="B26" s="51"/>
      <c r="C26" s="52"/>
      <c r="D26" s="153"/>
      <c r="E26" s="100"/>
      <c r="F26" s="100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7"/>
      <c r="T26" s="58"/>
      <c r="U26" s="101"/>
      <c r="V26" s="101"/>
      <c r="W26" s="102"/>
      <c r="X26" s="59">
        <f>SUM(X4:X25)</f>
        <v>139</v>
      </c>
      <c r="Y26" s="149"/>
    </row>
    <row r="27" spans="1:26" ht="16.5" customHeight="1">
      <c r="A27" s="1"/>
      <c r="B27" s="60"/>
      <c r="C27" s="61"/>
      <c r="D27" s="152"/>
      <c r="E27" s="58"/>
      <c r="F27" s="58"/>
      <c r="G27" s="63"/>
      <c r="H27" s="66"/>
      <c r="I27" s="66"/>
      <c r="J27" s="66"/>
      <c r="K27" s="66"/>
      <c r="L27" s="63"/>
      <c r="M27" s="63"/>
      <c r="N27" s="63"/>
      <c r="O27" s="63"/>
      <c r="P27" s="63"/>
      <c r="Q27" s="63"/>
      <c r="R27" s="64"/>
      <c r="S27" s="57"/>
      <c r="T27" s="58"/>
      <c r="U27" s="58"/>
      <c r="V27" s="58"/>
      <c r="W27" s="1"/>
      <c r="X27" s="6"/>
      <c r="Y27" s="1"/>
    </row>
    <row r="28" spans="1:26" ht="16.05" customHeight="1">
      <c r="A28" s="1"/>
      <c r="B28" s="1"/>
      <c r="C28" s="67"/>
      <c r="D28" s="158"/>
      <c r="E28" s="1"/>
      <c r="F28" s="1"/>
      <c r="G28" s="25"/>
      <c r="H28" s="34" t="s">
        <v>180</v>
      </c>
      <c r="I28" s="69"/>
      <c r="J28" s="372">
        <f>SUM(R4:R27)</f>
        <v>6.6039583333333332E-2</v>
      </c>
      <c r="K28" s="372"/>
      <c r="L28" s="70"/>
      <c r="M28" s="1"/>
      <c r="N28" s="1"/>
      <c r="O28" s="1"/>
      <c r="P28" s="1"/>
      <c r="Q28" s="71"/>
      <c r="R28" s="72"/>
      <c r="S28" s="73"/>
      <c r="T28" s="63"/>
      <c r="U28" s="63"/>
      <c r="V28" s="58"/>
      <c r="W28" s="1"/>
      <c r="X28" s="1"/>
      <c r="Y28" s="1"/>
    </row>
    <row r="29" spans="1:26" ht="16.05" customHeight="1">
      <c r="A29" s="1"/>
      <c r="B29" s="1"/>
      <c r="C29" s="2"/>
      <c r="D29" s="158"/>
      <c r="E29" s="1"/>
      <c r="F29" s="1"/>
      <c r="G29" s="1"/>
      <c r="H29" s="74"/>
      <c r="I29" s="74"/>
      <c r="J29" s="74"/>
      <c r="K29" s="74"/>
      <c r="L29" s="1"/>
      <c r="M29" s="1"/>
      <c r="N29" s="1"/>
      <c r="O29" s="1"/>
      <c r="P29" s="1"/>
      <c r="Q29" s="71"/>
      <c r="R29" s="72"/>
      <c r="S29" s="73"/>
      <c r="T29" s="63"/>
      <c r="U29" s="63"/>
      <c r="V29" s="1"/>
      <c r="W29" s="1"/>
      <c r="X29" s="1"/>
      <c r="Y29" s="1"/>
    </row>
    <row r="30" spans="1:26" ht="16.05" customHeight="1">
      <c r="A30" s="1"/>
      <c r="B30" s="1"/>
      <c r="C30" s="2"/>
      <c r="D30" s="158"/>
      <c r="E30" s="30" t="s">
        <v>182</v>
      </c>
      <c r="F30" s="31"/>
      <c r="G30" s="1"/>
      <c r="H30" s="1"/>
      <c r="I30" s="1"/>
      <c r="J30" s="1"/>
      <c r="K30" s="1"/>
      <c r="L30" s="1"/>
      <c r="M30" s="1"/>
      <c r="N30" s="1"/>
      <c r="O30" s="305"/>
      <c r="P30" s="1"/>
      <c r="Q30" s="71"/>
      <c r="R30" s="72"/>
      <c r="S30" s="73"/>
      <c r="T30" s="63"/>
      <c r="U30" s="63"/>
      <c r="V30" s="1"/>
      <c r="W30" s="1"/>
      <c r="X30" s="1"/>
      <c r="Y30" s="1"/>
    </row>
    <row r="31" spans="1:26" ht="16.05" customHeight="1">
      <c r="A31" s="1"/>
      <c r="B31" s="27"/>
      <c r="C31" s="17"/>
      <c r="D31" s="159"/>
      <c r="E31" s="27"/>
      <c r="F31" s="27"/>
      <c r="G31" s="66"/>
      <c r="H31" s="27"/>
      <c r="I31" s="27"/>
      <c r="J31" s="27"/>
      <c r="K31" s="27"/>
      <c r="L31" s="27"/>
      <c r="M31" s="1"/>
      <c r="N31" s="1"/>
      <c r="O31" s="305"/>
      <c r="P31" s="1"/>
      <c r="Q31" s="75"/>
      <c r="R31" s="72"/>
      <c r="S31" s="73"/>
      <c r="T31" s="63"/>
      <c r="U31" s="63"/>
      <c r="V31" s="1"/>
      <c r="W31" s="1"/>
      <c r="X31" s="1"/>
      <c r="Y31" s="1"/>
    </row>
    <row r="32" spans="1:26" ht="43.95" customHeight="1">
      <c r="A32" s="25"/>
      <c r="B32" s="32" t="s">
        <v>166</v>
      </c>
      <c r="C32" s="33" t="s">
        <v>167</v>
      </c>
      <c r="D32" s="33" t="s">
        <v>168</v>
      </c>
      <c r="E32" s="35"/>
      <c r="F32" s="35"/>
      <c r="G32" s="76" t="s">
        <v>183</v>
      </c>
      <c r="H32" s="77" t="s">
        <v>171</v>
      </c>
      <c r="I32" s="76" t="s">
        <v>184</v>
      </c>
      <c r="J32" s="76" t="s">
        <v>173</v>
      </c>
      <c r="K32" s="76" t="s">
        <v>185</v>
      </c>
      <c r="L32" s="76" t="s">
        <v>177</v>
      </c>
      <c r="M32" s="78"/>
      <c r="N32" s="79"/>
      <c r="O32" s="306"/>
      <c r="P32" s="79"/>
      <c r="Q32" s="1"/>
      <c r="R32" s="1"/>
      <c r="S32" s="2"/>
      <c r="T32" s="1"/>
      <c r="U32" s="96"/>
      <c r="V32" s="96"/>
      <c r="W32" s="1"/>
      <c r="X32" s="1"/>
      <c r="Y32" s="1"/>
    </row>
    <row r="33" spans="1:25" ht="16.5" customHeight="1">
      <c r="A33" s="25"/>
      <c r="B33" s="37">
        <v>1.729166666666667</v>
      </c>
      <c r="C33" s="38">
        <f>SUM(B33,L33)</f>
        <v>1.7343914351851855</v>
      </c>
      <c r="D33" s="162">
        <v>117</v>
      </c>
      <c r="E33" s="164" t="s">
        <v>19</v>
      </c>
      <c r="F33" s="134"/>
      <c r="G33" s="44">
        <v>6.9444444444444447E-4</v>
      </c>
      <c r="H33" s="44">
        <v>1.7361111111111112E-4</v>
      </c>
      <c r="I33" s="150">
        <v>3.3150462962962968E-3</v>
      </c>
      <c r="J33" s="44">
        <v>1.0416666666666667E-3</v>
      </c>
      <c r="K33" s="44"/>
      <c r="L33" s="44">
        <f t="shared" ref="L33:L66" si="6">SUM(G33:K33)</f>
        <v>5.2247685185185192E-3</v>
      </c>
      <c r="M33" s="70"/>
      <c r="N33" s="1"/>
      <c r="O33" s="307"/>
      <c r="P33" s="1"/>
      <c r="Q33" s="71"/>
      <c r="R33" s="72"/>
      <c r="S33" s="2"/>
      <c r="T33" s="250"/>
      <c r="U33" s="268">
        <v>10</v>
      </c>
      <c r="V33" s="267">
        <f>U33</f>
        <v>10</v>
      </c>
      <c r="W33" s="89"/>
    </row>
    <row r="34" spans="1:25" ht="16.05" customHeight="1">
      <c r="A34" s="25"/>
      <c r="B34" s="37">
        <f t="shared" ref="B34" si="7">C33</f>
        <v>1.7343914351851855</v>
      </c>
      <c r="C34" s="38">
        <f>SUM(B34,L34)</f>
        <v>1.7402391203703707</v>
      </c>
      <c r="D34" s="163">
        <v>118</v>
      </c>
      <c r="E34" s="165" t="s">
        <v>372</v>
      </c>
      <c r="F34" s="134"/>
      <c r="G34" s="44">
        <v>6.9444444444444447E-4</v>
      </c>
      <c r="H34" s="44">
        <v>1.7361111111111112E-4</v>
      </c>
      <c r="I34" s="150">
        <v>3.9379629629629634E-3</v>
      </c>
      <c r="J34" s="44">
        <v>1.0416666666666667E-3</v>
      </c>
      <c r="K34" s="44"/>
      <c r="L34" s="44">
        <f t="shared" si="6"/>
        <v>5.8476851851851858E-3</v>
      </c>
      <c r="M34" s="70"/>
      <c r="N34" s="1"/>
      <c r="O34" s="307"/>
      <c r="P34" s="1"/>
      <c r="Q34" s="71"/>
      <c r="R34" s="72"/>
      <c r="S34" s="2"/>
      <c r="T34" s="250"/>
      <c r="U34" s="268">
        <v>10</v>
      </c>
      <c r="V34" s="267">
        <f>V33+U34</f>
        <v>20</v>
      </c>
      <c r="W34" s="89"/>
    </row>
    <row r="35" spans="1:25" ht="16.05" customHeight="1">
      <c r="A35" s="25"/>
      <c r="B35" s="37">
        <f t="shared" ref="B35:B72" si="8">C34</f>
        <v>1.7402391203703707</v>
      </c>
      <c r="C35" s="38">
        <f t="shared" ref="C35:C72" si="9">SUM(B35,L35)</f>
        <v>1.7441976851851855</v>
      </c>
      <c r="D35" s="162">
        <v>119</v>
      </c>
      <c r="E35" s="164" t="s">
        <v>32</v>
      </c>
      <c r="F35" s="134"/>
      <c r="G35" s="44">
        <v>6.9444444444444447E-4</v>
      </c>
      <c r="H35" s="44">
        <v>1.7361111111111112E-4</v>
      </c>
      <c r="I35" s="150">
        <v>2.0488425925925926E-3</v>
      </c>
      <c r="J35" s="44">
        <v>1.0416666666666667E-3</v>
      </c>
      <c r="K35" s="44"/>
      <c r="L35" s="44">
        <f t="shared" si="6"/>
        <v>3.9585648148148149E-3</v>
      </c>
      <c r="M35" s="70"/>
      <c r="N35" s="1"/>
      <c r="O35" s="307"/>
      <c r="P35" s="1"/>
      <c r="Q35" s="71"/>
      <c r="R35" s="72"/>
      <c r="S35" s="2"/>
      <c r="T35" s="250"/>
      <c r="U35" s="268">
        <v>6</v>
      </c>
      <c r="V35" s="267">
        <f t="shared" ref="V35:V69" si="10">V34+U35</f>
        <v>26</v>
      </c>
      <c r="W35" s="89"/>
      <c r="X35" s="1"/>
      <c r="Y35" s="1"/>
    </row>
    <row r="36" spans="1:25" ht="16.05" customHeight="1">
      <c r="A36" s="25"/>
      <c r="B36" s="37">
        <f t="shared" si="8"/>
        <v>1.7441976851851855</v>
      </c>
      <c r="C36" s="38">
        <f t="shared" si="9"/>
        <v>1.7482978009259262</v>
      </c>
      <c r="D36" s="163">
        <v>120</v>
      </c>
      <c r="E36" s="165" t="s">
        <v>39</v>
      </c>
      <c r="F36" s="134"/>
      <c r="G36" s="44">
        <v>6.9444444444444447E-4</v>
      </c>
      <c r="H36" s="44">
        <v>1.7361111111111112E-4</v>
      </c>
      <c r="I36" s="150">
        <v>2.1903935185185186E-3</v>
      </c>
      <c r="J36" s="44">
        <v>1.0416666666666667E-3</v>
      </c>
      <c r="K36" s="44"/>
      <c r="L36" s="44">
        <f t="shared" si="6"/>
        <v>4.100115740740741E-3</v>
      </c>
      <c r="M36" s="70"/>
      <c r="N36" s="1"/>
      <c r="O36" s="307"/>
      <c r="P36" s="1"/>
      <c r="Q36" s="71"/>
      <c r="R36" s="72"/>
      <c r="S36" s="2"/>
      <c r="T36" s="250"/>
      <c r="U36" s="268">
        <v>8</v>
      </c>
      <c r="V36" s="267">
        <f t="shared" si="10"/>
        <v>34</v>
      </c>
      <c r="W36" s="89"/>
      <c r="X36" s="1"/>
      <c r="Y36" s="1"/>
    </row>
    <row r="37" spans="1:25" ht="16.05" customHeight="1">
      <c r="A37" s="25"/>
      <c r="B37" s="37">
        <f t="shared" si="8"/>
        <v>1.7482978009259262</v>
      </c>
      <c r="C37" s="38">
        <f t="shared" si="9"/>
        <v>1.7505615740740743</v>
      </c>
      <c r="D37" s="162">
        <v>121</v>
      </c>
      <c r="E37" s="164" t="s">
        <v>45</v>
      </c>
      <c r="F37" s="134"/>
      <c r="G37" s="44">
        <v>6.9444444444444447E-4</v>
      </c>
      <c r="H37" s="44">
        <v>1.7361111111111112E-4</v>
      </c>
      <c r="I37" s="150">
        <v>3.540509259259259E-4</v>
      </c>
      <c r="J37" s="44">
        <v>1.0416666666666667E-3</v>
      </c>
      <c r="K37" s="44"/>
      <c r="L37" s="44">
        <f t="shared" si="6"/>
        <v>2.2637731481481484E-3</v>
      </c>
      <c r="M37" s="70"/>
      <c r="N37" s="1"/>
      <c r="O37" s="307"/>
      <c r="P37" s="1"/>
      <c r="Q37" s="71"/>
      <c r="R37" s="72"/>
      <c r="S37" s="2"/>
      <c r="T37" s="250"/>
      <c r="U37" s="268">
        <v>10</v>
      </c>
      <c r="V37" s="267">
        <f t="shared" si="10"/>
        <v>44</v>
      </c>
      <c r="W37" s="89"/>
      <c r="X37" s="1"/>
      <c r="Y37" s="1"/>
    </row>
    <row r="38" spans="1:25" ht="16.05" customHeight="1">
      <c r="A38" s="25"/>
      <c r="B38" s="37">
        <f t="shared" si="8"/>
        <v>1.7505615740740743</v>
      </c>
      <c r="C38" s="38">
        <f t="shared" si="9"/>
        <v>1.752924652777778</v>
      </c>
      <c r="D38" s="163">
        <v>122</v>
      </c>
      <c r="E38" s="165" t="s">
        <v>52</v>
      </c>
      <c r="F38" s="134"/>
      <c r="G38" s="44">
        <v>6.9444444444444447E-4</v>
      </c>
      <c r="H38" s="44">
        <v>1.7361111111111112E-4</v>
      </c>
      <c r="I38" s="150">
        <v>4.533564814814815E-4</v>
      </c>
      <c r="J38" s="44">
        <v>1.0416666666666667E-3</v>
      </c>
      <c r="K38" s="44"/>
      <c r="L38" s="44">
        <f t="shared" si="6"/>
        <v>2.363078703703704E-3</v>
      </c>
      <c r="M38" s="70"/>
      <c r="N38" s="1"/>
      <c r="O38" s="307"/>
      <c r="P38" s="1"/>
      <c r="Q38" s="71"/>
      <c r="R38" s="72"/>
      <c r="S38" s="2"/>
      <c r="T38" s="250"/>
      <c r="U38" s="268">
        <v>10</v>
      </c>
      <c r="V38" s="267">
        <f t="shared" si="10"/>
        <v>54</v>
      </c>
      <c r="W38" s="89"/>
      <c r="X38" s="1"/>
      <c r="Y38" s="1"/>
    </row>
    <row r="39" spans="1:25" ht="16.05" customHeight="1">
      <c r="A39" s="25"/>
      <c r="B39" s="37">
        <f t="shared" si="8"/>
        <v>1.752924652777778</v>
      </c>
      <c r="C39" s="38">
        <f t="shared" si="9"/>
        <v>1.7564984953703706</v>
      </c>
      <c r="D39" s="162">
        <v>123</v>
      </c>
      <c r="E39" s="164" t="s">
        <v>59</v>
      </c>
      <c r="F39" s="134"/>
      <c r="G39" s="44">
        <v>6.9444444444444447E-4</v>
      </c>
      <c r="H39" s="44">
        <v>5.2083333333333333E-4</v>
      </c>
      <c r="I39" s="150">
        <v>9.6967592592592602E-4</v>
      </c>
      <c r="J39" s="44">
        <v>1.3888888888888889E-3</v>
      </c>
      <c r="K39" s="44"/>
      <c r="L39" s="44">
        <f t="shared" si="6"/>
        <v>3.5738425925925929E-3</v>
      </c>
      <c r="M39" s="70"/>
      <c r="N39" s="1"/>
      <c r="O39" s="307"/>
      <c r="P39" s="1"/>
      <c r="Q39" s="71"/>
      <c r="R39" s="72"/>
      <c r="S39" s="2"/>
      <c r="T39" s="250"/>
      <c r="U39" s="268">
        <v>8</v>
      </c>
      <c r="V39" s="267">
        <f t="shared" si="10"/>
        <v>62</v>
      </c>
      <c r="W39" s="89"/>
      <c r="X39" s="1"/>
      <c r="Y39" s="1"/>
    </row>
    <row r="40" spans="1:25" ht="16.05" customHeight="1">
      <c r="A40" s="25"/>
      <c r="B40" s="37">
        <f t="shared" si="8"/>
        <v>1.7564984953703706</v>
      </c>
      <c r="C40" s="38">
        <f t="shared" si="9"/>
        <v>1.7597365740740742</v>
      </c>
      <c r="D40" s="163">
        <v>124</v>
      </c>
      <c r="E40" s="164" t="s">
        <v>72</v>
      </c>
      <c r="F40" s="134"/>
      <c r="G40" s="44">
        <v>6.9444444444444447E-4</v>
      </c>
      <c r="H40" s="44">
        <v>4.0509259259259258E-4</v>
      </c>
      <c r="I40" s="150">
        <v>7.496527777777778E-4</v>
      </c>
      <c r="J40" s="44">
        <v>1.3888888888888889E-3</v>
      </c>
      <c r="K40" s="44"/>
      <c r="L40" s="44">
        <f t="shared" si="6"/>
        <v>3.238078703703704E-3</v>
      </c>
      <c r="M40" s="70"/>
      <c r="N40" s="1"/>
      <c r="O40" s="307"/>
      <c r="P40" s="1"/>
      <c r="Q40" s="71"/>
      <c r="R40" s="72"/>
      <c r="S40" s="2"/>
      <c r="T40" s="250"/>
      <c r="U40" s="268">
        <v>10</v>
      </c>
      <c r="V40" s="267">
        <f t="shared" si="10"/>
        <v>72</v>
      </c>
      <c r="W40" s="89"/>
      <c r="X40" s="1"/>
      <c r="Y40" s="1"/>
    </row>
    <row r="41" spans="1:25" ht="16.05" customHeight="1">
      <c r="A41" s="25"/>
      <c r="B41" s="37">
        <f t="shared" si="8"/>
        <v>1.7597365740740742</v>
      </c>
      <c r="C41" s="38">
        <f t="shared" si="9"/>
        <v>1.7611254629629631</v>
      </c>
      <c r="D41" s="166" t="s">
        <v>298</v>
      </c>
      <c r="E41" s="166" t="s">
        <v>19</v>
      </c>
      <c r="F41" s="132"/>
      <c r="G41" s="44"/>
      <c r="H41" s="44"/>
      <c r="I41" s="150"/>
      <c r="J41" s="44"/>
      <c r="K41" s="44">
        <v>1.3888888888888889E-3</v>
      </c>
      <c r="L41" s="44">
        <f t="shared" si="6"/>
        <v>1.3888888888888889E-3</v>
      </c>
      <c r="M41" s="70"/>
      <c r="N41" s="60">
        <f>B41-C33</f>
        <v>2.5345138888888785E-2</v>
      </c>
      <c r="O41" s="278"/>
      <c r="P41" s="1"/>
      <c r="Q41" s="71"/>
      <c r="R41" s="72"/>
      <c r="S41" s="2"/>
      <c r="T41" s="250"/>
      <c r="U41" s="266"/>
      <c r="V41" s="267">
        <f t="shared" si="10"/>
        <v>72</v>
      </c>
      <c r="W41" s="89"/>
      <c r="X41" s="1"/>
    </row>
    <row r="42" spans="1:25" ht="16.05" customHeight="1">
      <c r="A42" s="25"/>
      <c r="B42" s="37">
        <f t="shared" si="8"/>
        <v>1.7611254629629631</v>
      </c>
      <c r="C42" s="38">
        <f t="shared" si="9"/>
        <v>1.762514351851852</v>
      </c>
      <c r="D42" s="166" t="s">
        <v>299</v>
      </c>
      <c r="E42" s="166" t="s">
        <v>372</v>
      </c>
      <c r="F42" s="132"/>
      <c r="G42" s="44"/>
      <c r="H42" s="44"/>
      <c r="I42" s="150"/>
      <c r="J42" s="44"/>
      <c r="K42" s="44">
        <v>1.3888888888888889E-3</v>
      </c>
      <c r="L42" s="44">
        <f t="shared" si="6"/>
        <v>1.3888888888888889E-3</v>
      </c>
      <c r="M42" s="70"/>
      <c r="N42" s="60">
        <f>B42-C34</f>
        <v>2.0886342592592477E-2</v>
      </c>
      <c r="O42" s="278"/>
      <c r="P42" s="1"/>
      <c r="Q42" s="71"/>
      <c r="R42" s="72"/>
      <c r="S42" s="2"/>
      <c r="T42" s="250"/>
      <c r="U42" s="266"/>
      <c r="V42" s="267">
        <f t="shared" si="10"/>
        <v>72</v>
      </c>
      <c r="W42" s="89"/>
      <c r="X42" s="1"/>
    </row>
    <row r="43" spans="1:25" ht="15" customHeight="1">
      <c r="A43" s="25"/>
      <c r="B43" s="37">
        <f t="shared" si="8"/>
        <v>1.762514351851852</v>
      </c>
      <c r="C43" s="38">
        <f t="shared" si="9"/>
        <v>1.765105902777778</v>
      </c>
      <c r="D43" s="162">
        <v>125</v>
      </c>
      <c r="E43" s="164" t="s">
        <v>163</v>
      </c>
      <c r="F43" s="134"/>
      <c r="G43" s="44">
        <v>6.9444444444444447E-4</v>
      </c>
      <c r="H43" s="44">
        <v>1.7361111111111112E-4</v>
      </c>
      <c r="I43" s="150">
        <v>6.8182870370370359E-4</v>
      </c>
      <c r="J43" s="44">
        <v>1.0416666666666667E-3</v>
      </c>
      <c r="K43" s="44"/>
      <c r="L43" s="44">
        <f t="shared" si="6"/>
        <v>2.591550925925926E-3</v>
      </c>
      <c r="M43" s="70"/>
      <c r="N43" s="1"/>
      <c r="O43" s="307"/>
      <c r="P43" s="1"/>
      <c r="Q43" s="71"/>
      <c r="R43" s="72"/>
      <c r="S43" s="2"/>
      <c r="T43" s="250"/>
      <c r="U43" s="268">
        <v>10</v>
      </c>
      <c r="V43" s="267">
        <f t="shared" si="10"/>
        <v>82</v>
      </c>
      <c r="W43" s="89"/>
      <c r="X43" s="1"/>
      <c r="Y43" s="1"/>
    </row>
    <row r="44" spans="1:25" ht="16.5" customHeight="1">
      <c r="A44" s="25"/>
      <c r="B44" s="37">
        <f t="shared" si="8"/>
        <v>1.765105902777778</v>
      </c>
      <c r="C44" s="38">
        <f t="shared" si="9"/>
        <v>1.7678347222222224</v>
      </c>
      <c r="D44" s="165" t="s">
        <v>407</v>
      </c>
      <c r="E44" s="165" t="s">
        <v>164</v>
      </c>
      <c r="F44" s="134"/>
      <c r="G44" s="44">
        <v>6.9444444444444447E-4</v>
      </c>
      <c r="H44" s="44">
        <v>1.7361111111111112E-4</v>
      </c>
      <c r="I44" s="150">
        <v>8.1909722222222225E-4</v>
      </c>
      <c r="J44" s="44">
        <v>1.0416666666666667E-3</v>
      </c>
      <c r="K44" s="44"/>
      <c r="L44" s="44">
        <f t="shared" si="6"/>
        <v>2.7288194444444443E-3</v>
      </c>
      <c r="M44" s="70"/>
      <c r="N44" s="1"/>
      <c r="O44" s="307"/>
      <c r="P44" s="1"/>
      <c r="Q44" s="71"/>
      <c r="R44" s="72"/>
      <c r="S44" s="2"/>
      <c r="T44" s="250"/>
      <c r="U44" s="268">
        <v>8</v>
      </c>
      <c r="V44" s="267">
        <f t="shared" si="10"/>
        <v>90</v>
      </c>
      <c r="W44" s="89"/>
      <c r="X44" s="1"/>
      <c r="Y44" s="1"/>
    </row>
    <row r="45" spans="1:25" ht="16.05" customHeight="1">
      <c r="A45" s="25"/>
      <c r="B45" s="37">
        <f t="shared" si="8"/>
        <v>1.7678347222222224</v>
      </c>
      <c r="C45" s="38">
        <f t="shared" si="9"/>
        <v>1.7692236111111113</v>
      </c>
      <c r="D45" s="166" t="s">
        <v>300</v>
      </c>
      <c r="E45" s="166" t="s">
        <v>32</v>
      </c>
      <c r="F45" s="132"/>
      <c r="G45" s="44"/>
      <c r="H45" s="44"/>
      <c r="I45" s="150"/>
      <c r="J45" s="44"/>
      <c r="K45" s="44">
        <v>1.3888888888888889E-3</v>
      </c>
      <c r="L45" s="44">
        <f t="shared" si="6"/>
        <v>1.3888888888888889E-3</v>
      </c>
      <c r="M45" s="70"/>
      <c r="N45" s="60">
        <f>B45-C35</f>
        <v>2.3637037037036901E-2</v>
      </c>
      <c r="O45" s="278"/>
      <c r="P45" s="1"/>
      <c r="Q45" s="71"/>
      <c r="R45" s="72"/>
      <c r="S45" s="2"/>
      <c r="T45" s="250"/>
      <c r="U45" s="266"/>
      <c r="V45" s="267">
        <f t="shared" si="10"/>
        <v>90</v>
      </c>
      <c r="W45" s="89"/>
      <c r="X45" s="1"/>
      <c r="Y45" s="1"/>
    </row>
    <row r="46" spans="1:25" ht="16.05" customHeight="1">
      <c r="A46" s="25"/>
      <c r="B46" s="37">
        <f t="shared" si="8"/>
        <v>1.7692236111111113</v>
      </c>
      <c r="C46" s="38">
        <f t="shared" si="9"/>
        <v>1.7706125000000001</v>
      </c>
      <c r="D46" s="166" t="s">
        <v>301</v>
      </c>
      <c r="E46" s="166" t="s">
        <v>39</v>
      </c>
      <c r="F46" s="132"/>
      <c r="G46" s="44"/>
      <c r="H46" s="44"/>
      <c r="I46" s="150"/>
      <c r="J46" s="44"/>
      <c r="K46" s="44">
        <v>1.3888888888888889E-3</v>
      </c>
      <c r="L46" s="44">
        <f t="shared" si="6"/>
        <v>1.3888888888888889E-3</v>
      </c>
      <c r="M46" s="70"/>
      <c r="N46" s="60">
        <f>B46-C36</f>
        <v>2.0925810185185023E-2</v>
      </c>
      <c r="O46" s="278"/>
      <c r="P46" s="1"/>
      <c r="Q46" s="71"/>
      <c r="R46" s="72"/>
      <c r="S46" s="2"/>
      <c r="T46" s="250"/>
      <c r="U46" s="266"/>
      <c r="V46" s="267">
        <f t="shared" si="10"/>
        <v>90</v>
      </c>
      <c r="W46" s="89"/>
      <c r="X46" s="1"/>
      <c r="Y46" s="1"/>
    </row>
    <row r="47" spans="1:25" ht="16.05" customHeight="1">
      <c r="A47" s="25"/>
      <c r="B47" s="37">
        <f t="shared" si="8"/>
        <v>1.7706125000000001</v>
      </c>
      <c r="C47" s="38">
        <f t="shared" si="9"/>
        <v>1.7734461805555557</v>
      </c>
      <c r="D47" s="162">
        <v>127</v>
      </c>
      <c r="E47" s="164" t="s">
        <v>79</v>
      </c>
      <c r="F47" s="134"/>
      <c r="G47" s="44">
        <v>6.9444444444444447E-4</v>
      </c>
      <c r="H47" s="44">
        <v>2.8935185185185189E-4</v>
      </c>
      <c r="I47" s="150">
        <v>8.0821759259259258E-4</v>
      </c>
      <c r="J47" s="44">
        <v>1.0416666666666667E-3</v>
      </c>
      <c r="K47" s="44"/>
      <c r="L47" s="44">
        <f t="shared" si="6"/>
        <v>2.8336805555555554E-3</v>
      </c>
      <c r="M47" s="70"/>
      <c r="N47" s="60"/>
      <c r="O47" s="307"/>
      <c r="P47" s="1"/>
      <c r="Q47" s="71"/>
      <c r="R47" s="72"/>
      <c r="S47" s="2"/>
      <c r="T47" s="250"/>
      <c r="U47" s="268">
        <v>10</v>
      </c>
      <c r="V47" s="267">
        <f t="shared" si="10"/>
        <v>100</v>
      </c>
      <c r="W47" s="89"/>
      <c r="X47" s="1"/>
    </row>
    <row r="48" spans="1:25" ht="16.05" customHeight="1">
      <c r="A48" s="25"/>
      <c r="B48" s="37">
        <f t="shared" si="8"/>
        <v>1.7734461805555557</v>
      </c>
      <c r="C48" s="38">
        <f t="shared" si="9"/>
        <v>1.7764694444444447</v>
      </c>
      <c r="D48" s="163">
        <v>128</v>
      </c>
      <c r="E48" s="165" t="s">
        <v>86</v>
      </c>
      <c r="F48" s="135"/>
      <c r="G48" s="44">
        <v>6.9444444444444447E-4</v>
      </c>
      <c r="H48" s="44">
        <v>2.8935185185185189E-4</v>
      </c>
      <c r="I48" s="150">
        <v>9.9780092592592607E-4</v>
      </c>
      <c r="J48" s="44">
        <v>1.0416666666666667E-3</v>
      </c>
      <c r="K48" s="44"/>
      <c r="L48" s="44">
        <f t="shared" si="6"/>
        <v>3.0232638888888887E-3</v>
      </c>
      <c r="M48" s="70"/>
      <c r="N48" s="60"/>
      <c r="O48" s="307"/>
      <c r="P48" s="1"/>
      <c r="Q48" s="71"/>
      <c r="R48" s="72"/>
      <c r="S48" s="2"/>
      <c r="T48" s="250"/>
      <c r="U48" s="268">
        <v>6</v>
      </c>
      <c r="V48" s="267">
        <f t="shared" si="10"/>
        <v>106</v>
      </c>
      <c r="W48" s="89"/>
      <c r="X48" s="1"/>
    </row>
    <row r="49" spans="1:25" ht="16.05" customHeight="1">
      <c r="A49" s="25"/>
      <c r="B49" s="37">
        <f t="shared" si="8"/>
        <v>1.7764694444444447</v>
      </c>
      <c r="C49" s="38">
        <f t="shared" si="9"/>
        <v>1.7778583333333335</v>
      </c>
      <c r="D49" s="166" t="s">
        <v>302</v>
      </c>
      <c r="E49" s="166" t="s">
        <v>45</v>
      </c>
      <c r="F49" s="132"/>
      <c r="G49" s="44"/>
      <c r="H49" s="44"/>
      <c r="I49" s="150"/>
      <c r="J49" s="44"/>
      <c r="K49" s="44">
        <v>1.3888888888888889E-3</v>
      </c>
      <c r="L49" s="44">
        <f t="shared" si="6"/>
        <v>1.3888888888888889E-3</v>
      </c>
      <c r="M49" s="70"/>
      <c r="N49" s="60">
        <f>B49-C37</f>
        <v>2.5907870370370345E-2</v>
      </c>
      <c r="O49" s="278"/>
      <c r="P49" s="1"/>
      <c r="Q49" s="71"/>
      <c r="R49" s="72"/>
      <c r="S49" s="2"/>
      <c r="T49" s="250"/>
      <c r="U49" s="266"/>
      <c r="V49" s="267">
        <f t="shared" si="10"/>
        <v>106</v>
      </c>
      <c r="W49" s="89"/>
      <c r="X49" s="1"/>
      <c r="Y49" s="1"/>
    </row>
    <row r="50" spans="1:25" ht="16.05" customHeight="1" thickBot="1">
      <c r="A50" s="25"/>
      <c r="B50" s="37">
        <f t="shared" si="8"/>
        <v>1.7778583333333335</v>
      </c>
      <c r="C50" s="38">
        <f t="shared" si="9"/>
        <v>1.7792472222222224</v>
      </c>
      <c r="D50" s="166" t="s">
        <v>304</v>
      </c>
      <c r="E50" s="166" t="s">
        <v>52</v>
      </c>
      <c r="F50" s="132"/>
      <c r="G50" s="44"/>
      <c r="H50" s="44"/>
      <c r="I50" s="150"/>
      <c r="J50" s="44"/>
      <c r="K50" s="44">
        <v>1.3888888888888889E-3</v>
      </c>
      <c r="L50" s="44">
        <f t="shared" si="6"/>
        <v>1.3888888888888889E-3</v>
      </c>
      <c r="M50" s="70"/>
      <c r="N50" s="60">
        <f>B50-C38</f>
        <v>2.493368055555556E-2</v>
      </c>
      <c r="O50" s="278"/>
      <c r="P50" s="1"/>
      <c r="Q50" s="71"/>
      <c r="R50" s="72"/>
      <c r="S50" s="2"/>
      <c r="T50" s="250"/>
      <c r="U50" s="266"/>
      <c r="V50" s="267">
        <f t="shared" si="10"/>
        <v>106</v>
      </c>
      <c r="W50" s="89"/>
      <c r="X50" s="1"/>
      <c r="Y50" s="1"/>
    </row>
    <row r="51" spans="1:25" ht="16.05" customHeight="1">
      <c r="A51" s="25"/>
      <c r="B51" s="37">
        <f t="shared" si="8"/>
        <v>1.7792472222222224</v>
      </c>
      <c r="C51" s="38">
        <f t="shared" si="9"/>
        <v>1.7827185185185188</v>
      </c>
      <c r="D51" s="162">
        <v>129</v>
      </c>
      <c r="E51" s="164" t="s">
        <v>5</v>
      </c>
      <c r="F51" s="134"/>
      <c r="G51" s="44">
        <v>6.9444444444444447E-4</v>
      </c>
      <c r="H51" s="44">
        <v>4.6296296296296293E-4</v>
      </c>
      <c r="I51" s="150">
        <v>9.2500000000000004E-4</v>
      </c>
      <c r="J51" s="44">
        <v>1.3888888888888889E-3</v>
      </c>
      <c r="K51" s="80"/>
      <c r="L51" s="44">
        <f t="shared" si="6"/>
        <v>3.4712962962962961E-3</v>
      </c>
      <c r="M51" s="78"/>
      <c r="N51" s="79"/>
      <c r="O51" s="307"/>
      <c r="P51" s="79"/>
      <c r="Q51" s="75"/>
      <c r="R51" s="72"/>
      <c r="S51" s="2"/>
      <c r="T51" s="250"/>
      <c r="U51" s="272">
        <v>10</v>
      </c>
      <c r="V51" s="267">
        <f t="shared" si="10"/>
        <v>116</v>
      </c>
      <c r="W51" s="89"/>
      <c r="X51" s="1"/>
      <c r="Y51" s="1"/>
    </row>
    <row r="52" spans="1:25" ht="16.05" customHeight="1">
      <c r="A52" s="25"/>
      <c r="B52" s="37">
        <f t="shared" si="8"/>
        <v>1.7827185185185188</v>
      </c>
      <c r="C52" s="38">
        <f t="shared" si="9"/>
        <v>1.7863973379629632</v>
      </c>
      <c r="D52" s="163">
        <v>130</v>
      </c>
      <c r="E52" s="165" t="s">
        <v>12</v>
      </c>
      <c r="F52" s="134"/>
      <c r="G52" s="44">
        <v>6.9444444444444447E-4</v>
      </c>
      <c r="H52" s="44">
        <v>4.6296296296296293E-4</v>
      </c>
      <c r="I52" s="150">
        <v>1.1325231481481481E-3</v>
      </c>
      <c r="J52" s="44">
        <v>1.3888888888888889E-3</v>
      </c>
      <c r="K52" s="44"/>
      <c r="L52" s="44">
        <f t="shared" si="6"/>
        <v>3.6788194444444446E-3</v>
      </c>
      <c r="M52" s="70"/>
      <c r="N52" s="1"/>
      <c r="O52" s="307"/>
      <c r="P52" s="1"/>
      <c r="Q52" s="71"/>
      <c r="R52" s="72"/>
      <c r="S52" s="2"/>
      <c r="T52" s="250"/>
      <c r="U52" s="268">
        <v>6</v>
      </c>
      <c r="V52" s="267">
        <f t="shared" si="10"/>
        <v>122</v>
      </c>
      <c r="W52" s="89"/>
      <c r="X52" s="1"/>
      <c r="Y52" s="1"/>
    </row>
    <row r="53" spans="1:25" s="145" customFormat="1" ht="16.05" customHeight="1">
      <c r="A53" s="25"/>
      <c r="B53" s="37">
        <f t="shared" si="8"/>
        <v>1.7863973379629632</v>
      </c>
      <c r="C53" s="38">
        <f t="shared" si="9"/>
        <v>1.7877862268518521</v>
      </c>
      <c r="D53" s="166" t="s">
        <v>305</v>
      </c>
      <c r="E53" s="166" t="s">
        <v>59</v>
      </c>
      <c r="F53" s="132"/>
      <c r="G53" s="44"/>
      <c r="H53" s="44"/>
      <c r="I53" s="150"/>
      <c r="J53" s="44"/>
      <c r="K53" s="44">
        <v>1.3888888888888889E-3</v>
      </c>
      <c r="L53" s="44">
        <f t="shared" si="6"/>
        <v>1.3888888888888889E-3</v>
      </c>
      <c r="M53" s="70"/>
      <c r="N53" s="60">
        <f>B53-C39</f>
        <v>2.9898842592592567E-2</v>
      </c>
      <c r="O53" s="278"/>
      <c r="P53" s="1"/>
      <c r="Q53" s="71"/>
      <c r="R53" s="72"/>
      <c r="S53" s="2"/>
      <c r="T53" s="250"/>
      <c r="U53" s="266"/>
      <c r="V53" s="267">
        <f t="shared" si="10"/>
        <v>122</v>
      </c>
      <c r="W53" s="89"/>
      <c r="X53" s="149"/>
      <c r="Y53" s="149"/>
    </row>
    <row r="54" spans="1:25" s="145" customFormat="1" ht="16.05" customHeight="1">
      <c r="A54" s="25"/>
      <c r="B54" s="37">
        <f t="shared" si="8"/>
        <v>1.7877862268518521</v>
      </c>
      <c r="C54" s="38">
        <f t="shared" si="9"/>
        <v>1.789175115740741</v>
      </c>
      <c r="D54" s="166" t="s">
        <v>306</v>
      </c>
      <c r="E54" s="166" t="s">
        <v>72</v>
      </c>
      <c r="F54" s="132"/>
      <c r="G54" s="44"/>
      <c r="H54" s="44"/>
      <c r="I54" s="150"/>
      <c r="J54" s="44"/>
      <c r="K54" s="44">
        <v>1.3888888888888889E-3</v>
      </c>
      <c r="L54" s="44">
        <f t="shared" si="6"/>
        <v>1.3888888888888889E-3</v>
      </c>
      <c r="M54" s="70"/>
      <c r="N54" s="60">
        <f>B54-C40</f>
        <v>2.8049652777777823E-2</v>
      </c>
      <c r="O54" s="278"/>
      <c r="P54" s="1"/>
      <c r="Q54" s="71"/>
      <c r="R54" s="72"/>
      <c r="S54" s="2"/>
      <c r="T54" s="250"/>
      <c r="U54" s="266"/>
      <c r="V54" s="267">
        <f t="shared" si="10"/>
        <v>122</v>
      </c>
      <c r="W54" s="89"/>
      <c r="X54" s="149"/>
      <c r="Y54" s="149"/>
    </row>
    <row r="55" spans="1:25" s="145" customFormat="1" ht="16.05" customHeight="1">
      <c r="A55" s="25"/>
      <c r="B55" s="37">
        <f t="shared" si="8"/>
        <v>1.789175115740741</v>
      </c>
      <c r="C55" s="38">
        <f t="shared" si="9"/>
        <v>1.793937615740741</v>
      </c>
      <c r="D55" s="162">
        <v>131</v>
      </c>
      <c r="E55" s="164" t="s">
        <v>93</v>
      </c>
      <c r="F55" s="134"/>
      <c r="G55" s="44">
        <v>6.9444444444444447E-4</v>
      </c>
      <c r="H55" s="44">
        <v>2.8935185185185189E-4</v>
      </c>
      <c r="I55" s="150">
        <v>2.6212962962962965E-3</v>
      </c>
      <c r="J55" s="44">
        <v>1.1574074074074073E-3</v>
      </c>
      <c r="K55" s="44"/>
      <c r="L55" s="44">
        <f t="shared" si="6"/>
        <v>4.7625000000000002E-3</v>
      </c>
      <c r="M55" s="70"/>
      <c r="N55" s="1"/>
      <c r="O55" s="307"/>
      <c r="P55" s="1"/>
      <c r="Q55" s="71"/>
      <c r="R55" s="72"/>
      <c r="S55" s="2"/>
      <c r="T55" s="250"/>
      <c r="U55" s="268">
        <v>8</v>
      </c>
      <c r="V55" s="267">
        <f t="shared" si="10"/>
        <v>130</v>
      </c>
      <c r="W55" s="89"/>
      <c r="X55" s="1"/>
      <c r="Y55" s="1"/>
    </row>
    <row r="56" spans="1:25" s="145" customFormat="1" ht="16.05" customHeight="1">
      <c r="A56" s="25"/>
      <c r="B56" s="37">
        <f t="shared" si="8"/>
        <v>1.793937615740741</v>
      </c>
      <c r="C56" s="38">
        <f t="shared" si="9"/>
        <v>1.7981442129629632</v>
      </c>
      <c r="D56" s="162">
        <v>132</v>
      </c>
      <c r="E56" s="164" t="s">
        <v>100</v>
      </c>
      <c r="F56" s="135"/>
      <c r="G56" s="44">
        <v>6.9444444444444447E-4</v>
      </c>
      <c r="H56" s="44">
        <v>2.8935185185185189E-4</v>
      </c>
      <c r="I56" s="150">
        <v>2.0653935185185185E-3</v>
      </c>
      <c r="J56" s="44">
        <v>1.1574074074074073E-3</v>
      </c>
      <c r="K56" s="44"/>
      <c r="L56" s="44">
        <f t="shared" si="6"/>
        <v>4.2065972222222227E-3</v>
      </c>
      <c r="M56" s="70"/>
      <c r="N56" s="1"/>
      <c r="O56" s="307"/>
      <c r="P56" s="1"/>
      <c r="Q56" s="71"/>
      <c r="R56" s="72"/>
      <c r="S56" s="2"/>
      <c r="T56" s="250"/>
      <c r="U56" s="268">
        <v>10</v>
      </c>
      <c r="V56" s="267">
        <f t="shared" si="10"/>
        <v>140</v>
      </c>
      <c r="W56" s="89"/>
      <c r="X56" s="1"/>
      <c r="Y56" s="1"/>
    </row>
    <row r="57" spans="1:25" ht="16.05" customHeight="1">
      <c r="A57" s="25"/>
      <c r="B57" s="37">
        <f t="shared" si="8"/>
        <v>1.7981442129629632</v>
      </c>
      <c r="C57" s="38">
        <f t="shared" si="9"/>
        <v>1.7995331018518521</v>
      </c>
      <c r="D57" s="166" t="s">
        <v>307</v>
      </c>
      <c r="E57" s="166" t="s">
        <v>163</v>
      </c>
      <c r="F57" s="132"/>
      <c r="G57" s="44"/>
      <c r="H57" s="44"/>
      <c r="I57" s="150"/>
      <c r="J57" s="44"/>
      <c r="K57" s="44">
        <v>1.3888888888888889E-3</v>
      </c>
      <c r="L57" s="44">
        <f t="shared" si="6"/>
        <v>1.3888888888888889E-3</v>
      </c>
      <c r="M57" s="70"/>
      <c r="N57" s="60">
        <f>B57-C43</f>
        <v>3.3038310185185216E-2</v>
      </c>
      <c r="O57" s="278"/>
      <c r="P57" s="1"/>
      <c r="Q57" s="71"/>
      <c r="R57" s="72"/>
      <c r="S57" s="2"/>
      <c r="T57" s="250"/>
      <c r="U57" s="266"/>
      <c r="V57" s="267">
        <f t="shared" si="10"/>
        <v>140</v>
      </c>
      <c r="W57" s="89"/>
      <c r="X57" s="1"/>
      <c r="Y57" s="1"/>
    </row>
    <row r="58" spans="1:25" ht="16.05" customHeight="1">
      <c r="A58" s="25"/>
      <c r="B58" s="37">
        <f t="shared" si="8"/>
        <v>1.7995331018518521</v>
      </c>
      <c r="C58" s="38">
        <f t="shared" si="9"/>
        <v>1.800921990740741</v>
      </c>
      <c r="D58" s="166" t="s">
        <v>308</v>
      </c>
      <c r="E58" s="166" t="s">
        <v>164</v>
      </c>
      <c r="F58" s="132"/>
      <c r="G58" s="44"/>
      <c r="H58" s="44"/>
      <c r="I58" s="150"/>
      <c r="J58" s="44"/>
      <c r="K58" s="44">
        <v>1.3888888888888889E-3</v>
      </c>
      <c r="L58" s="44">
        <f t="shared" si="6"/>
        <v>1.3888888888888889E-3</v>
      </c>
      <c r="M58" s="70"/>
      <c r="N58" s="60">
        <f>B58-C44</f>
        <v>3.1698379629629736E-2</v>
      </c>
      <c r="O58" s="278"/>
      <c r="P58" s="1"/>
      <c r="Q58" s="71"/>
      <c r="R58" s="72"/>
      <c r="S58" s="2"/>
      <c r="T58" s="250"/>
      <c r="U58" s="266"/>
      <c r="V58" s="267">
        <f t="shared" si="10"/>
        <v>140</v>
      </c>
      <c r="W58" s="89"/>
      <c r="X58" s="2"/>
      <c r="Y58" s="2"/>
    </row>
    <row r="59" spans="1:25" ht="15" customHeight="1">
      <c r="A59" s="25"/>
      <c r="B59" s="37">
        <f t="shared" si="8"/>
        <v>1.800921990740741</v>
      </c>
      <c r="C59" s="38">
        <f t="shared" si="9"/>
        <v>1.8058392361111113</v>
      </c>
      <c r="D59" s="163">
        <v>133</v>
      </c>
      <c r="E59" s="165" t="s">
        <v>106</v>
      </c>
      <c r="F59" s="135"/>
      <c r="G59" s="44">
        <v>6.9444444444444447E-4</v>
      </c>
      <c r="H59" s="44">
        <v>2.8935185185185189E-4</v>
      </c>
      <c r="I59" s="150">
        <v>2.7760416666666667E-3</v>
      </c>
      <c r="J59" s="44">
        <v>1.1574074074074073E-3</v>
      </c>
      <c r="K59" s="44"/>
      <c r="L59" s="44">
        <f t="shared" si="6"/>
        <v>4.9172453703703704E-3</v>
      </c>
      <c r="M59" s="70"/>
      <c r="N59" s="1"/>
      <c r="O59" s="307"/>
      <c r="P59" s="1"/>
      <c r="Q59" s="71"/>
      <c r="R59" s="72"/>
      <c r="S59" s="2"/>
      <c r="T59" s="250"/>
      <c r="U59" s="268">
        <v>7</v>
      </c>
      <c r="V59" s="267">
        <f t="shared" si="10"/>
        <v>147</v>
      </c>
      <c r="W59" s="89"/>
      <c r="X59" s="2"/>
      <c r="Y59" s="2"/>
    </row>
    <row r="60" spans="1:25" ht="16.5" customHeight="1">
      <c r="A60" s="25"/>
      <c r="B60" s="37">
        <f t="shared" si="8"/>
        <v>1.8058392361111113</v>
      </c>
      <c r="C60" s="38">
        <f t="shared" si="9"/>
        <v>1.8084091435185188</v>
      </c>
      <c r="D60" s="162">
        <v>134</v>
      </c>
      <c r="E60" s="164" t="s">
        <v>112</v>
      </c>
      <c r="F60" s="134"/>
      <c r="G60" s="44">
        <v>6.9444444444444447E-4</v>
      </c>
      <c r="H60" s="44">
        <v>1.7361111111111112E-4</v>
      </c>
      <c r="I60" s="150">
        <v>6.601851851851852E-4</v>
      </c>
      <c r="J60" s="44">
        <v>1.0416666666666667E-3</v>
      </c>
      <c r="K60" s="44"/>
      <c r="L60" s="44">
        <f t="shared" si="6"/>
        <v>2.5699074074074075E-3</v>
      </c>
      <c r="M60" s="70"/>
      <c r="N60" s="1"/>
      <c r="O60" s="305"/>
      <c r="P60" s="149"/>
      <c r="Q60" s="71"/>
      <c r="R60" s="72"/>
      <c r="S60" s="2"/>
      <c r="T60" s="250"/>
      <c r="U60" s="268">
        <v>10</v>
      </c>
      <c r="V60" s="267">
        <f t="shared" si="10"/>
        <v>157</v>
      </c>
      <c r="W60" s="89"/>
      <c r="Y60" s="2"/>
    </row>
    <row r="61" spans="1:25" ht="16.05" customHeight="1">
      <c r="A61" s="25"/>
      <c r="B61" s="37">
        <f t="shared" si="8"/>
        <v>1.8084091435185188</v>
      </c>
      <c r="C61" s="38">
        <f t="shared" si="9"/>
        <v>1.8097980324074077</v>
      </c>
      <c r="D61" s="166" t="s">
        <v>309</v>
      </c>
      <c r="E61" s="166" t="s">
        <v>79</v>
      </c>
      <c r="G61" s="44"/>
      <c r="H61" s="44"/>
      <c r="I61" s="150"/>
      <c r="J61" s="44"/>
      <c r="K61" s="44">
        <v>1.3888888888888889E-3</v>
      </c>
      <c r="L61" s="44">
        <f t="shared" si="6"/>
        <v>1.3888888888888889E-3</v>
      </c>
      <c r="M61" s="70"/>
      <c r="N61" s="60">
        <f>B61-C47</f>
        <v>3.4962962962963084E-2</v>
      </c>
      <c r="O61" s="305"/>
      <c r="P61" s="149"/>
      <c r="Q61" s="71"/>
      <c r="R61" s="72"/>
      <c r="S61" s="2"/>
      <c r="T61" s="2"/>
      <c r="U61" s="268"/>
      <c r="V61" s="267">
        <f t="shared" si="10"/>
        <v>157</v>
      </c>
      <c r="W61" s="2"/>
      <c r="X61" s="2"/>
      <c r="Y61" s="2"/>
    </row>
    <row r="62" spans="1:25" ht="16.05" customHeight="1">
      <c r="A62" s="25"/>
      <c r="B62" s="37">
        <f t="shared" si="8"/>
        <v>1.8097980324074077</v>
      </c>
      <c r="C62" s="38">
        <f t="shared" si="9"/>
        <v>1.8111869212962965</v>
      </c>
      <c r="D62" s="166" t="s">
        <v>310</v>
      </c>
      <c r="E62" s="166" t="s">
        <v>86</v>
      </c>
      <c r="G62" s="44"/>
      <c r="H62" s="44"/>
      <c r="I62" s="150"/>
      <c r="J62" s="44"/>
      <c r="K62" s="44">
        <v>1.3888888888888889E-3</v>
      </c>
      <c r="L62" s="44">
        <f t="shared" si="6"/>
        <v>1.3888888888888889E-3</v>
      </c>
      <c r="M62" s="70"/>
      <c r="N62" s="60">
        <f>B62-C48</f>
        <v>3.3328587962963008E-2</v>
      </c>
      <c r="O62" s="305"/>
      <c r="P62" s="149"/>
      <c r="Q62" s="71"/>
      <c r="R62" s="72"/>
      <c r="S62" s="2"/>
      <c r="T62" s="2"/>
      <c r="U62" s="268"/>
      <c r="V62" s="267">
        <f t="shared" si="10"/>
        <v>157</v>
      </c>
      <c r="W62" s="2"/>
      <c r="X62" s="2"/>
      <c r="Y62" s="2"/>
    </row>
    <row r="63" spans="1:25" ht="16.05" customHeight="1">
      <c r="A63" s="25"/>
      <c r="B63" s="37">
        <f t="shared" si="8"/>
        <v>1.8111869212962965</v>
      </c>
      <c r="C63" s="38">
        <f t="shared" si="9"/>
        <v>1.813880902777778</v>
      </c>
      <c r="D63" s="163">
        <v>135</v>
      </c>
      <c r="E63" s="165" t="s">
        <v>119</v>
      </c>
      <c r="F63" s="134"/>
      <c r="G63" s="44">
        <v>6.9444444444444447E-4</v>
      </c>
      <c r="H63" s="44">
        <v>1.7361111111111112E-4</v>
      </c>
      <c r="I63" s="150">
        <v>7.8425925925925928E-4</v>
      </c>
      <c r="J63" s="44">
        <v>1.0416666666666667E-3</v>
      </c>
      <c r="K63" s="44"/>
      <c r="L63" s="44">
        <f t="shared" si="6"/>
        <v>2.6939814814814812E-3</v>
      </c>
      <c r="M63" s="70"/>
      <c r="N63" s="1"/>
      <c r="O63" s="305"/>
      <c r="P63" s="149"/>
      <c r="Q63" s="71"/>
      <c r="R63" s="72"/>
      <c r="S63" s="2"/>
      <c r="T63" s="250"/>
      <c r="U63" s="268">
        <v>10</v>
      </c>
      <c r="V63" s="267">
        <f t="shared" si="10"/>
        <v>167</v>
      </c>
      <c r="W63" s="89"/>
      <c r="X63" s="1"/>
      <c r="Y63" s="1"/>
    </row>
    <row r="64" spans="1:25" ht="16.05" customHeight="1">
      <c r="A64" s="25"/>
      <c r="B64" s="37">
        <f t="shared" si="8"/>
        <v>1.813880902777778</v>
      </c>
      <c r="C64" s="38">
        <f t="shared" si="9"/>
        <v>1.817018402777778</v>
      </c>
      <c r="D64" s="164" t="s">
        <v>408</v>
      </c>
      <c r="E64" s="164" t="s">
        <v>126</v>
      </c>
      <c r="F64" s="135"/>
      <c r="G64" s="44">
        <v>6.9444444444444447E-4</v>
      </c>
      <c r="H64" s="44">
        <v>1.7361111111111112E-4</v>
      </c>
      <c r="I64" s="150">
        <v>1.2277777777777777E-3</v>
      </c>
      <c r="J64" s="44">
        <v>1.0416666666666667E-3</v>
      </c>
      <c r="K64" s="44"/>
      <c r="L64" s="44">
        <f t="shared" si="6"/>
        <v>3.1374999999999997E-3</v>
      </c>
      <c r="M64" s="70"/>
      <c r="N64" s="1"/>
      <c r="O64" s="305"/>
      <c r="P64" s="149"/>
      <c r="Q64" s="71"/>
      <c r="R64" s="72"/>
      <c r="S64" s="2"/>
      <c r="T64" s="250"/>
      <c r="U64" s="268">
        <v>10</v>
      </c>
      <c r="V64" s="267">
        <f t="shared" si="10"/>
        <v>177</v>
      </c>
      <c r="W64" s="89"/>
      <c r="X64" s="1"/>
      <c r="Y64" s="1"/>
    </row>
    <row r="65" spans="1:25" ht="16.05" customHeight="1">
      <c r="A65" s="25"/>
      <c r="B65" s="37">
        <f t="shared" si="8"/>
        <v>1.817018402777778</v>
      </c>
      <c r="C65" s="38">
        <f t="shared" si="9"/>
        <v>1.8184072916666669</v>
      </c>
      <c r="D65" s="166" t="s">
        <v>311</v>
      </c>
      <c r="E65" s="166" t="s">
        <v>5</v>
      </c>
      <c r="F65" s="132"/>
      <c r="G65" s="44"/>
      <c r="H65" s="44"/>
      <c r="I65" s="150"/>
      <c r="J65" s="44"/>
      <c r="K65" s="44">
        <v>1.3888888888888889E-3</v>
      </c>
      <c r="L65" s="44">
        <f t="shared" si="6"/>
        <v>1.3888888888888889E-3</v>
      </c>
      <c r="M65" s="70"/>
      <c r="N65" s="60">
        <f>B65-C51</f>
        <v>3.4299884259259228E-2</v>
      </c>
      <c r="O65" s="305"/>
      <c r="P65" s="149"/>
      <c r="Q65" s="71"/>
      <c r="R65" s="72"/>
      <c r="S65" s="2"/>
      <c r="T65" s="2"/>
      <c r="U65" s="268"/>
      <c r="V65" s="267">
        <f t="shared" si="10"/>
        <v>177</v>
      </c>
      <c r="W65" s="89"/>
      <c r="X65" s="1"/>
      <c r="Y65" s="1"/>
    </row>
    <row r="66" spans="1:25" ht="16.05" customHeight="1">
      <c r="A66" s="25"/>
      <c r="B66" s="37">
        <f t="shared" si="8"/>
        <v>1.8184072916666669</v>
      </c>
      <c r="C66" s="38">
        <f t="shared" si="9"/>
        <v>1.8197961805555558</v>
      </c>
      <c r="D66" s="166" t="s">
        <v>312</v>
      </c>
      <c r="E66" s="166" t="s">
        <v>12</v>
      </c>
      <c r="F66" s="132"/>
      <c r="G66" s="44"/>
      <c r="H66" s="44"/>
      <c r="I66" s="150"/>
      <c r="J66" s="44"/>
      <c r="K66" s="44">
        <v>1.3888888888888889E-3</v>
      </c>
      <c r="L66" s="44">
        <f t="shared" si="6"/>
        <v>1.3888888888888889E-3</v>
      </c>
      <c r="M66" s="70"/>
      <c r="N66" s="60">
        <f>B66-C52</f>
        <v>3.2009953703703742E-2</v>
      </c>
      <c r="O66" s="305"/>
      <c r="P66" s="149"/>
      <c r="Q66" s="71"/>
      <c r="R66" s="72"/>
      <c r="S66" s="2"/>
      <c r="T66" s="2"/>
      <c r="U66" s="268"/>
      <c r="V66" s="267">
        <f t="shared" si="10"/>
        <v>177</v>
      </c>
      <c r="W66" s="89"/>
      <c r="X66" s="1"/>
      <c r="Y66" s="1"/>
    </row>
    <row r="67" spans="1:25" ht="16.05" customHeight="1">
      <c r="A67" s="25"/>
      <c r="B67" s="37">
        <f t="shared" si="8"/>
        <v>1.8197961805555558</v>
      </c>
      <c r="C67" s="38">
        <f t="shared" si="9"/>
        <v>1.8211850694444447</v>
      </c>
      <c r="D67" s="166" t="s">
        <v>391</v>
      </c>
      <c r="E67" s="166" t="s">
        <v>93</v>
      </c>
      <c r="G67" s="44"/>
      <c r="H67" s="44"/>
      <c r="I67" s="150"/>
      <c r="J67" s="44"/>
      <c r="K67" s="44">
        <v>1.3888888888888889E-3</v>
      </c>
      <c r="L67" s="44">
        <f t="shared" ref="L67:L70" si="11">SUM(G67:K67)</f>
        <v>1.3888888888888889E-3</v>
      </c>
      <c r="N67" s="61">
        <f>B67-C55</f>
        <v>2.5858564814814855E-2</v>
      </c>
      <c r="O67" s="305"/>
      <c r="P67" s="149"/>
      <c r="Q67" s="71"/>
      <c r="R67" s="72"/>
      <c r="S67" s="2"/>
      <c r="T67" s="2"/>
      <c r="U67" s="268"/>
      <c r="V67" s="267">
        <f t="shared" si="10"/>
        <v>177</v>
      </c>
      <c r="W67" s="89"/>
      <c r="X67" s="149"/>
      <c r="Y67" s="1"/>
    </row>
    <row r="68" spans="1:25" s="145" customFormat="1" ht="16.05" customHeight="1">
      <c r="A68" s="25"/>
      <c r="B68" s="37">
        <f t="shared" ref="B68:B70" si="12">C67</f>
        <v>1.8211850694444447</v>
      </c>
      <c r="C68" s="38">
        <f t="shared" ref="C68:C70" si="13">SUM(B68,L68)</f>
        <v>1.8246186342592594</v>
      </c>
      <c r="D68" s="165" t="s">
        <v>409</v>
      </c>
      <c r="E68" s="165" t="s">
        <v>133</v>
      </c>
      <c r="F68" s="135"/>
      <c r="G68" s="44">
        <v>6.9444444444444447E-4</v>
      </c>
      <c r="H68" s="44">
        <v>1.7361111111111112E-4</v>
      </c>
      <c r="I68" s="150">
        <v>1.5238425925925925E-3</v>
      </c>
      <c r="J68" s="44">
        <v>1.0416666666666667E-3</v>
      </c>
      <c r="K68" s="44"/>
      <c r="L68" s="44">
        <f>SUM(G68:K68)</f>
        <v>3.4335648148148146E-3</v>
      </c>
      <c r="M68" s="70"/>
      <c r="N68" s="2"/>
      <c r="O68" s="305"/>
      <c r="P68" s="1"/>
      <c r="Q68" s="71"/>
      <c r="R68" s="72"/>
      <c r="S68" s="2"/>
      <c r="T68" s="2"/>
      <c r="U68" s="268">
        <v>8</v>
      </c>
      <c r="V68" s="267">
        <f t="shared" si="10"/>
        <v>185</v>
      </c>
      <c r="W68" s="89"/>
      <c r="X68" s="149"/>
      <c r="Y68" s="149"/>
    </row>
    <row r="69" spans="1:25" s="145" customFormat="1" ht="16.05" customHeight="1">
      <c r="A69" s="25"/>
      <c r="B69" s="37">
        <f t="shared" si="12"/>
        <v>1.8246186342592594</v>
      </c>
      <c r="C69" s="38">
        <f t="shared" si="13"/>
        <v>1.8298368055555556</v>
      </c>
      <c r="D69" s="304" t="s">
        <v>410</v>
      </c>
      <c r="E69" s="304" t="s">
        <v>153</v>
      </c>
      <c r="F69" s="132"/>
      <c r="G69" s="150">
        <v>6.9444444444444447E-4</v>
      </c>
      <c r="H69" s="150">
        <v>3.4722222222222224E-4</v>
      </c>
      <c r="I69" s="150">
        <v>3.1348379629629625E-3</v>
      </c>
      <c r="J69" s="150">
        <v>1.0416666666666667E-3</v>
      </c>
      <c r="K69" s="44"/>
      <c r="L69" s="44">
        <f>SUM(G69:K69)</f>
        <v>5.2181712962962954E-3</v>
      </c>
      <c r="M69" s="70"/>
      <c r="N69" s="60"/>
      <c r="O69" s="149"/>
      <c r="P69" s="149"/>
      <c r="Q69" s="71"/>
      <c r="R69" s="72"/>
      <c r="S69" s="2"/>
      <c r="T69" s="2"/>
      <c r="U69" s="268">
        <v>12</v>
      </c>
      <c r="V69" s="267">
        <f t="shared" si="10"/>
        <v>197</v>
      </c>
      <c r="W69" s="89"/>
      <c r="X69" s="149"/>
      <c r="Y69" s="149"/>
    </row>
    <row r="70" spans="1:25" ht="15" customHeight="1">
      <c r="A70" s="25"/>
      <c r="B70" s="37">
        <f t="shared" si="12"/>
        <v>1.8298368055555556</v>
      </c>
      <c r="C70" s="38">
        <f t="shared" si="13"/>
        <v>1.8312256944444445</v>
      </c>
      <c r="D70" s="166" t="s">
        <v>313</v>
      </c>
      <c r="E70" s="166" t="s">
        <v>100</v>
      </c>
      <c r="G70" s="44"/>
      <c r="H70" s="44"/>
      <c r="I70" s="150"/>
      <c r="J70" s="44"/>
      <c r="K70" s="44">
        <v>1.3888888888888889E-3</v>
      </c>
      <c r="L70" s="44">
        <f t="shared" si="11"/>
        <v>1.3888888888888889E-3</v>
      </c>
      <c r="N70" s="308">
        <f>B70-C56</f>
        <v>3.1692592592592383E-2</v>
      </c>
      <c r="O70" s="149"/>
      <c r="P70" s="149"/>
      <c r="Q70" s="149"/>
      <c r="R70" s="149"/>
      <c r="S70" s="149"/>
      <c r="T70" s="149"/>
      <c r="U70" s="268"/>
      <c r="V70" s="267"/>
      <c r="W70" s="149"/>
      <c r="X70" s="149"/>
      <c r="Y70" s="149"/>
    </row>
    <row r="71" spans="1:25" ht="16.5" customHeight="1">
      <c r="A71" s="25"/>
      <c r="B71" s="37">
        <f t="shared" si="8"/>
        <v>1.8312256944444445</v>
      </c>
      <c r="C71" s="38">
        <f t="shared" si="9"/>
        <v>1.8326145833333334</v>
      </c>
      <c r="D71" s="166" t="s">
        <v>314</v>
      </c>
      <c r="E71" s="166" t="s">
        <v>106</v>
      </c>
      <c r="F71" s="132"/>
      <c r="G71" s="44"/>
      <c r="H71" s="44"/>
      <c r="I71" s="150"/>
      <c r="J71" s="44"/>
      <c r="K71" s="44">
        <v>1.3888888888888889E-3</v>
      </c>
      <c r="L71" s="44">
        <f t="shared" ref="L71:L76" si="14">SUM(G71:K71)</f>
        <v>1.3888888888888889E-3</v>
      </c>
      <c r="M71" s="70"/>
      <c r="N71" s="60">
        <f>B71-C59</f>
        <v>2.5386458333333195E-2</v>
      </c>
      <c r="O71" s="149"/>
      <c r="P71" s="1"/>
      <c r="Q71" s="71"/>
      <c r="R71" s="71"/>
      <c r="S71" s="71"/>
      <c r="T71" s="71"/>
      <c r="U71" s="71"/>
      <c r="V71" s="71"/>
      <c r="W71" s="71"/>
      <c r="X71" s="149"/>
      <c r="Y71" s="71"/>
    </row>
    <row r="72" spans="1:25" ht="16.05" customHeight="1">
      <c r="A72" s="25"/>
      <c r="B72" s="37">
        <f t="shared" si="8"/>
        <v>1.8326145833333334</v>
      </c>
      <c r="C72" s="38">
        <f t="shared" si="9"/>
        <v>1.8340034722222223</v>
      </c>
      <c r="D72" s="166" t="s">
        <v>315</v>
      </c>
      <c r="E72" s="166" t="s">
        <v>112</v>
      </c>
      <c r="F72" s="132"/>
      <c r="G72" s="44"/>
      <c r="H72" s="44"/>
      <c r="I72" s="150"/>
      <c r="J72" s="44"/>
      <c r="K72" s="44">
        <v>1.3888888888888889E-3</v>
      </c>
      <c r="L72" s="44">
        <f t="shared" si="14"/>
        <v>1.3888888888888889E-3</v>
      </c>
      <c r="M72" s="70"/>
      <c r="N72" s="60">
        <f>B72-C60</f>
        <v>2.42054398148146E-2</v>
      </c>
      <c r="O72" s="149"/>
      <c r="P72" s="1"/>
      <c r="Q72" s="71"/>
      <c r="R72" s="71"/>
      <c r="S72" s="71"/>
      <c r="T72" s="71"/>
      <c r="U72" s="71"/>
      <c r="V72" s="71"/>
      <c r="W72" s="71"/>
      <c r="X72" s="71"/>
      <c r="Y72" s="71"/>
    </row>
    <row r="73" spans="1:25" ht="16.05" customHeight="1">
      <c r="A73" s="25"/>
      <c r="B73" s="37">
        <f t="shared" ref="B73:B76" si="15">C72</f>
        <v>1.8340034722222223</v>
      </c>
      <c r="C73" s="38">
        <f t="shared" ref="C73:C76" si="16">SUM(B73,L73)</f>
        <v>1.8353923611111111</v>
      </c>
      <c r="D73" s="166" t="s">
        <v>316</v>
      </c>
      <c r="E73" s="166" t="s">
        <v>119</v>
      </c>
      <c r="F73" s="132"/>
      <c r="G73" s="44"/>
      <c r="H73" s="44"/>
      <c r="I73" s="150"/>
      <c r="J73" s="44"/>
      <c r="K73" s="44">
        <v>1.3888888888888889E-3</v>
      </c>
      <c r="L73" s="44">
        <f t="shared" si="14"/>
        <v>1.3888888888888889E-3</v>
      </c>
      <c r="M73" s="70"/>
      <c r="N73" s="154">
        <f>B73-C63</f>
        <v>2.0122569444444238E-2</v>
      </c>
      <c r="O73" s="149"/>
      <c r="P73" s="1"/>
      <c r="Q73" s="71"/>
      <c r="R73" s="71"/>
      <c r="S73" s="71"/>
      <c r="T73" s="71"/>
      <c r="U73" s="71"/>
      <c r="V73" s="71"/>
      <c r="W73" s="71"/>
      <c r="X73" s="71"/>
      <c r="Y73" s="71"/>
    </row>
    <row r="74" spans="1:25" ht="16.05" customHeight="1">
      <c r="A74" s="25"/>
      <c r="B74" s="37">
        <f t="shared" si="15"/>
        <v>1.8353923611111111</v>
      </c>
      <c r="C74" s="38">
        <f t="shared" si="16"/>
        <v>1.83678125</v>
      </c>
      <c r="D74" s="166" t="s">
        <v>317</v>
      </c>
      <c r="E74" s="166" t="s">
        <v>126</v>
      </c>
      <c r="F74" s="132"/>
      <c r="G74" s="44"/>
      <c r="H74" s="44"/>
      <c r="I74" s="44"/>
      <c r="J74" s="44"/>
      <c r="K74" s="44">
        <v>1.3888888888888889E-3</v>
      </c>
      <c r="L74" s="44">
        <f t="shared" si="14"/>
        <v>1.3888888888888889E-3</v>
      </c>
      <c r="M74" s="70"/>
      <c r="N74" s="154">
        <f>B74-C64</f>
        <v>1.8373958333333107E-2</v>
      </c>
      <c r="O74" s="149"/>
      <c r="P74" s="1"/>
      <c r="Q74" s="71"/>
      <c r="R74" s="71"/>
      <c r="S74" s="71"/>
      <c r="T74" s="71"/>
      <c r="U74" s="71"/>
      <c r="V74" s="71"/>
      <c r="W74" s="71"/>
      <c r="X74" s="71"/>
      <c r="Y74" s="71"/>
    </row>
    <row r="75" spans="1:25" s="145" customFormat="1" ht="16.05" customHeight="1">
      <c r="A75" s="25"/>
      <c r="B75" s="37">
        <f t="shared" si="15"/>
        <v>1.83678125</v>
      </c>
      <c r="C75" s="38">
        <f t="shared" si="16"/>
        <v>1.8381701388888889</v>
      </c>
      <c r="D75" s="166" t="s">
        <v>318</v>
      </c>
      <c r="E75" s="166" t="s">
        <v>133</v>
      </c>
      <c r="G75" s="44"/>
      <c r="H75" s="44"/>
      <c r="I75" s="44"/>
      <c r="J75" s="44"/>
      <c r="K75" s="44">
        <v>1.3888888888888889E-3</v>
      </c>
      <c r="L75" s="44">
        <f t="shared" si="14"/>
        <v>1.3888888888888889E-3</v>
      </c>
      <c r="N75" s="309">
        <f>B75-C68</f>
        <v>1.2162615740740623E-2</v>
      </c>
      <c r="R75" s="253"/>
      <c r="S75" s="252"/>
    </row>
    <row r="76" spans="1:25" ht="16.05" customHeight="1">
      <c r="A76" s="25"/>
      <c r="B76" s="37">
        <f t="shared" si="15"/>
        <v>1.8381701388888889</v>
      </c>
      <c r="C76" s="38">
        <f t="shared" si="16"/>
        <v>1.8395590277777778</v>
      </c>
      <c r="D76" s="166" t="s">
        <v>319</v>
      </c>
      <c r="E76" s="166" t="s">
        <v>153</v>
      </c>
      <c r="F76" s="132"/>
      <c r="G76" s="44"/>
      <c r="H76" s="44"/>
      <c r="I76" s="44"/>
      <c r="J76" s="44"/>
      <c r="K76" s="44">
        <v>1.3888888888888889E-3</v>
      </c>
      <c r="L76" s="44">
        <f t="shared" si="14"/>
        <v>1.3888888888888889E-3</v>
      </c>
      <c r="M76" s="70"/>
      <c r="N76" s="309">
        <f>B76-C69</f>
        <v>8.3333333333333037E-3</v>
      </c>
      <c r="O76" s="1"/>
      <c r="P76" s="1"/>
      <c r="Q76" s="1"/>
      <c r="R76" s="145"/>
      <c r="S76" s="145"/>
      <c r="T76" s="250"/>
      <c r="U76" s="149"/>
      <c r="V76" s="149"/>
      <c r="W76" s="89"/>
      <c r="X76" s="1"/>
      <c r="Y76" s="1"/>
    </row>
    <row r="77" spans="1:25" ht="16.05" customHeight="1">
      <c r="A77" s="1"/>
      <c r="B77" s="74"/>
      <c r="C77" s="13"/>
      <c r="D77" s="160"/>
      <c r="E77" s="69"/>
      <c r="F77" s="69"/>
      <c r="G77" s="69"/>
      <c r="H77" s="113" t="s">
        <v>180</v>
      </c>
      <c r="I77" s="114"/>
      <c r="J77" s="370">
        <f>SUM(L33:L76)</f>
        <v>0.11039236111111107</v>
      </c>
      <c r="K77" s="371"/>
      <c r="L77" s="115"/>
      <c r="M77" s="42"/>
      <c r="N77" s="68"/>
      <c r="O77" s="1"/>
      <c r="P77" s="1"/>
      <c r="Q77" s="1"/>
      <c r="R77" s="149"/>
      <c r="S77" s="149"/>
      <c r="T77" s="1"/>
      <c r="U77" s="1"/>
      <c r="V77" s="1"/>
      <c r="W77" s="1"/>
      <c r="X77" s="1"/>
      <c r="Y77" s="1"/>
    </row>
    <row r="78" spans="1:25" ht="14.55" customHeight="1">
      <c r="R78" s="149"/>
      <c r="S78" s="149"/>
    </row>
  </sheetData>
  <mergeCells count="2">
    <mergeCell ref="J77:K77"/>
    <mergeCell ref="J28:K28"/>
  </mergeCells>
  <phoneticPr fontId="15" type="noConversion"/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70"/>
  <sheetViews>
    <sheetView showGridLines="0" zoomScaleNormal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3" sqref="E3"/>
    </sheetView>
  </sheetViews>
  <sheetFormatPr defaultColWidth="8.77734375" defaultRowHeight="14.55" customHeight="1"/>
  <cols>
    <col min="1" max="1" width="8.77734375" style="139" customWidth="1"/>
    <col min="2" max="2" width="11" style="139" customWidth="1"/>
    <col min="3" max="3" width="13.44140625" style="139" customWidth="1"/>
    <col min="4" max="4" width="7.33203125" style="161" customWidth="1"/>
    <col min="5" max="5" width="39.77734375" style="139" customWidth="1"/>
    <col min="6" max="6" width="8.77734375" style="139" hidden="1" customWidth="1"/>
    <col min="7" max="7" width="9.44140625" style="139" customWidth="1"/>
    <col min="8" max="8" width="8.77734375" style="139" customWidth="1"/>
    <col min="9" max="9" width="11" style="139" customWidth="1"/>
    <col min="10" max="10" width="10.33203125" style="139" customWidth="1"/>
    <col min="11" max="11" width="9.77734375" style="139" customWidth="1"/>
    <col min="12" max="12" width="8.77734375" style="139" customWidth="1"/>
    <col min="13" max="17" width="9.77734375" style="139" customWidth="1"/>
    <col min="18" max="18" width="15.44140625" style="139" customWidth="1"/>
    <col min="19" max="19" width="5.33203125" style="139" customWidth="1"/>
    <col min="20" max="20" width="6.33203125" style="139" customWidth="1"/>
    <col min="21" max="21" width="8.77734375" style="139" customWidth="1"/>
    <col min="22" max="22" width="15.44140625" style="139" customWidth="1"/>
    <col min="23" max="25" width="8.77734375" style="139" customWidth="1"/>
    <col min="26" max="16384" width="8.77734375" style="139"/>
  </cols>
  <sheetData>
    <row r="1" spans="1:25" ht="16.05" customHeight="1">
      <c r="A1" s="1"/>
      <c r="B1" s="1"/>
      <c r="C1" s="2"/>
      <c r="D1" s="158"/>
      <c r="E1" s="30" t="s">
        <v>386</v>
      </c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</row>
    <row r="2" spans="1:25" ht="16.05" customHeight="1">
      <c r="A2" s="1"/>
      <c r="B2" s="27"/>
      <c r="C2" s="17"/>
      <c r="D2" s="159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1"/>
      <c r="U2" s="1"/>
      <c r="V2" s="1"/>
      <c r="W2" s="1"/>
      <c r="X2" s="1"/>
    </row>
    <row r="3" spans="1:25" ht="28.5" customHeight="1">
      <c r="A3" s="25"/>
      <c r="B3" s="32" t="s">
        <v>166</v>
      </c>
      <c r="C3" s="33" t="s">
        <v>167</v>
      </c>
      <c r="D3" s="33" t="s">
        <v>168</v>
      </c>
      <c r="E3" s="34" t="s">
        <v>325</v>
      </c>
      <c r="F3" s="35"/>
      <c r="G3" s="34" t="s">
        <v>170</v>
      </c>
      <c r="H3" s="34" t="s">
        <v>171</v>
      </c>
      <c r="I3" s="32" t="s">
        <v>172</v>
      </c>
      <c r="J3" s="34" t="s">
        <v>173</v>
      </c>
      <c r="K3" s="34" t="s">
        <v>171</v>
      </c>
      <c r="L3" s="34" t="s">
        <v>174</v>
      </c>
      <c r="M3" s="34" t="s">
        <v>173</v>
      </c>
      <c r="N3" s="34" t="s">
        <v>171</v>
      </c>
      <c r="O3" s="34" t="s">
        <v>175</v>
      </c>
      <c r="P3" s="34" t="s">
        <v>173</v>
      </c>
      <c r="Q3" s="32" t="s">
        <v>176</v>
      </c>
      <c r="R3" s="34" t="s">
        <v>177</v>
      </c>
      <c r="S3" s="16"/>
      <c r="T3" s="1"/>
      <c r="U3" s="96"/>
      <c r="V3" s="96"/>
      <c r="W3" s="138" t="s">
        <v>178</v>
      </c>
      <c r="X3" s="36" t="s">
        <v>179</v>
      </c>
    </row>
    <row r="4" spans="1:25" ht="15" customHeight="1">
      <c r="A4" s="25"/>
      <c r="B4" s="37">
        <v>1.395833333333333</v>
      </c>
      <c r="C4" s="38">
        <f t="shared" ref="C4:C18" si="0">SUM(B4,R4)</f>
        <v>1.4008687499999997</v>
      </c>
      <c r="D4" s="316">
        <v>139</v>
      </c>
      <c r="E4" s="164" t="s">
        <v>6</v>
      </c>
      <c r="F4" s="11" t="s">
        <v>6</v>
      </c>
      <c r="G4" s="44">
        <v>2.3148148148148146E-4</v>
      </c>
      <c r="H4" s="44">
        <v>1.7361111111111112E-4</v>
      </c>
      <c r="I4" s="44">
        <v>9.5520833333333319E-4</v>
      </c>
      <c r="J4" s="44">
        <v>1.0416666666666667E-3</v>
      </c>
      <c r="K4" s="44">
        <f>H4</f>
        <v>1.7361111111111112E-4</v>
      </c>
      <c r="L4" s="44">
        <v>9.5520833333333319E-4</v>
      </c>
      <c r="M4" s="44">
        <f>J4</f>
        <v>1.0416666666666667E-3</v>
      </c>
      <c r="N4" s="44"/>
      <c r="O4" s="44"/>
      <c r="P4" s="44"/>
      <c r="Q4" s="44">
        <v>4.6296296296296293E-4</v>
      </c>
      <c r="R4" s="45">
        <f t="shared" ref="R4:R22" si="1">SUM(G4:Q4)</f>
        <v>5.0354166666666663E-3</v>
      </c>
      <c r="S4" s="16"/>
      <c r="T4" s="250"/>
      <c r="U4" s="252">
        <v>16</v>
      </c>
      <c r="V4" s="252">
        <v>16</v>
      </c>
      <c r="W4" s="262">
        <v>16</v>
      </c>
      <c r="X4" s="97">
        <f>W4</f>
        <v>16</v>
      </c>
      <c r="Y4" s="139">
        <f>X4</f>
        <v>16</v>
      </c>
    </row>
    <row r="5" spans="1:25" ht="15" customHeight="1">
      <c r="A5" s="25"/>
      <c r="B5" s="37">
        <f t="shared" ref="B5:B18" si="2">C4</f>
        <v>1.4008687499999997</v>
      </c>
      <c r="C5" s="38">
        <f t="shared" si="0"/>
        <v>1.4008687499999997</v>
      </c>
      <c r="D5" s="317">
        <v>140</v>
      </c>
      <c r="E5" s="165" t="s">
        <v>13</v>
      </c>
      <c r="F5" s="8" t="s">
        <v>13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>
        <v>0</v>
      </c>
      <c r="R5" s="290">
        <f t="shared" si="1"/>
        <v>0</v>
      </c>
      <c r="S5" s="16"/>
      <c r="T5" s="275"/>
      <c r="U5" s="252">
        <v>16</v>
      </c>
      <c r="V5" s="252">
        <f>U5+V4</f>
        <v>32</v>
      </c>
      <c r="W5" s="262">
        <v>6</v>
      </c>
      <c r="X5" s="97">
        <v>0</v>
      </c>
      <c r="Y5" s="139">
        <f>Y4+X5</f>
        <v>16</v>
      </c>
    </row>
    <row r="6" spans="1:25" ht="15" customHeight="1">
      <c r="A6" s="25"/>
      <c r="B6" s="37">
        <f t="shared" si="2"/>
        <v>1.4008687499999997</v>
      </c>
      <c r="C6" s="38">
        <f t="shared" si="0"/>
        <v>2.4058090277777771</v>
      </c>
      <c r="D6" s="316">
        <v>141</v>
      </c>
      <c r="E6" s="164" t="s">
        <v>20</v>
      </c>
      <c r="F6" s="11" t="s">
        <v>20</v>
      </c>
      <c r="G6" s="150">
        <v>2.3148148148148146E-4</v>
      </c>
      <c r="H6" s="150">
        <v>2.8935185185185189E-4</v>
      </c>
      <c r="I6" s="150">
        <v>1.000796412037037</v>
      </c>
      <c r="J6" s="150">
        <v>1.0416666666666667E-3</v>
      </c>
      <c r="K6" s="150">
        <f>H6</f>
        <v>2.8935185185185189E-4</v>
      </c>
      <c r="L6" s="150">
        <v>7.8738425925925927E-4</v>
      </c>
      <c r="M6" s="150">
        <f>J6</f>
        <v>1.0416666666666667E-3</v>
      </c>
      <c r="N6" s="150"/>
      <c r="O6" s="150"/>
      <c r="P6" s="150"/>
      <c r="Q6" s="150">
        <v>4.6296296296296293E-4</v>
      </c>
      <c r="R6" s="290">
        <f t="shared" si="1"/>
        <v>1.0049402777777774</v>
      </c>
      <c r="S6" s="16"/>
      <c r="T6" s="275"/>
      <c r="U6" s="252">
        <v>16</v>
      </c>
      <c r="V6" s="252">
        <f>U6+V5</f>
        <v>48</v>
      </c>
      <c r="W6" s="262">
        <v>11</v>
      </c>
      <c r="X6" s="97">
        <f t="shared" ref="X6:X19" si="3">W6</f>
        <v>11</v>
      </c>
      <c r="Y6" s="145">
        <f t="shared" ref="Y6:Y23" si="4">Y5+X6</f>
        <v>27</v>
      </c>
    </row>
    <row r="7" spans="1:25" ht="16.05" customHeight="1">
      <c r="A7" s="25"/>
      <c r="B7" s="37">
        <f t="shared" si="2"/>
        <v>2.4058090277777771</v>
      </c>
      <c r="C7" s="38">
        <f t="shared" si="0"/>
        <v>2.4088230324074065</v>
      </c>
      <c r="D7" s="316">
        <v>142</v>
      </c>
      <c r="E7" s="165" t="s">
        <v>26</v>
      </c>
      <c r="F7" s="8" t="s">
        <v>26</v>
      </c>
      <c r="G7" s="150">
        <v>2.3148148148148146E-4</v>
      </c>
      <c r="H7" s="150">
        <v>2.8935185185185189E-4</v>
      </c>
      <c r="I7" s="150">
        <v>9.8854166666666665E-4</v>
      </c>
      <c r="J7" s="150">
        <v>1.0416666666666667E-3</v>
      </c>
      <c r="K7" s="150"/>
      <c r="L7" s="150"/>
      <c r="M7" s="150"/>
      <c r="N7" s="150"/>
      <c r="O7" s="150"/>
      <c r="P7" s="150"/>
      <c r="Q7" s="150">
        <v>4.6296296296296293E-4</v>
      </c>
      <c r="R7" s="290">
        <f t="shared" si="1"/>
        <v>3.0140046296296295E-3</v>
      </c>
      <c r="S7" s="47"/>
      <c r="T7" s="275"/>
      <c r="U7" s="252">
        <v>16</v>
      </c>
      <c r="V7" s="252">
        <f>U7+V6</f>
        <v>64</v>
      </c>
      <c r="W7" s="262">
        <v>10</v>
      </c>
      <c r="X7" s="97">
        <f t="shared" si="3"/>
        <v>10</v>
      </c>
      <c r="Y7" s="145">
        <f t="shared" si="4"/>
        <v>37</v>
      </c>
    </row>
    <row r="8" spans="1:25" ht="15" customHeight="1">
      <c r="A8" s="25"/>
      <c r="B8" s="37">
        <f t="shared" si="2"/>
        <v>2.4088230324074065</v>
      </c>
      <c r="C8" s="38">
        <f t="shared" si="0"/>
        <v>2.4115376157407398</v>
      </c>
      <c r="D8" s="316">
        <v>143</v>
      </c>
      <c r="E8" s="164" t="s">
        <v>33</v>
      </c>
      <c r="F8" s="11" t="s">
        <v>33</v>
      </c>
      <c r="G8" s="150">
        <v>2.3148148148148146E-4</v>
      </c>
      <c r="H8" s="150">
        <v>1.7361111111111112E-4</v>
      </c>
      <c r="I8" s="150">
        <v>8.0486111111111112E-4</v>
      </c>
      <c r="J8" s="150">
        <v>1.0416666666666667E-3</v>
      </c>
      <c r="K8" s="150"/>
      <c r="L8" s="150"/>
      <c r="M8" s="150"/>
      <c r="N8" s="150"/>
      <c r="O8" s="150"/>
      <c r="P8" s="150"/>
      <c r="Q8" s="150">
        <v>4.6296296296296293E-4</v>
      </c>
      <c r="R8" s="290">
        <f t="shared" si="1"/>
        <v>2.7145833333333332E-3</v>
      </c>
      <c r="S8" s="47"/>
      <c r="T8" s="275"/>
      <c r="U8" s="252">
        <v>16</v>
      </c>
      <c r="V8" s="252">
        <f>U8+V7</f>
        <v>80</v>
      </c>
      <c r="W8" s="262">
        <v>10</v>
      </c>
      <c r="X8" s="97">
        <f t="shared" si="3"/>
        <v>10</v>
      </c>
      <c r="Y8" s="145">
        <f t="shared" si="4"/>
        <v>47</v>
      </c>
    </row>
    <row r="9" spans="1:25" ht="16.5" customHeight="1">
      <c r="A9" s="25"/>
      <c r="B9" s="37">
        <f t="shared" si="2"/>
        <v>2.4115376157407398</v>
      </c>
      <c r="C9" s="38">
        <f t="shared" si="0"/>
        <v>2.4168122685185174</v>
      </c>
      <c r="D9" s="316">
        <v>144</v>
      </c>
      <c r="E9" s="165" t="s">
        <v>40</v>
      </c>
      <c r="F9" s="8" t="s">
        <v>40</v>
      </c>
      <c r="G9" s="150">
        <v>2.3148148148148146E-4</v>
      </c>
      <c r="H9" s="150">
        <v>1.7361111111111112E-4</v>
      </c>
      <c r="I9" s="150">
        <v>1.0756944444444444E-3</v>
      </c>
      <c r="J9" s="150">
        <v>1.0416666666666667E-3</v>
      </c>
      <c r="K9" s="150">
        <f>H9</f>
        <v>1.7361111111111112E-4</v>
      </c>
      <c r="L9" s="150">
        <v>1.0739583333333332E-3</v>
      </c>
      <c r="M9" s="150">
        <f>J9</f>
        <v>1.0416666666666667E-3</v>
      </c>
      <c r="N9" s="150"/>
      <c r="O9" s="150"/>
      <c r="P9" s="150"/>
      <c r="Q9" s="150">
        <v>4.6296296296296293E-4</v>
      </c>
      <c r="R9" s="290">
        <f t="shared" si="1"/>
        <v>5.2746527777777774E-3</v>
      </c>
      <c r="S9" s="47"/>
      <c r="T9" s="275"/>
      <c r="U9" s="252">
        <v>16</v>
      </c>
      <c r="V9" s="252">
        <v>16</v>
      </c>
      <c r="W9" s="262">
        <v>15</v>
      </c>
      <c r="X9" s="97">
        <f t="shared" si="3"/>
        <v>15</v>
      </c>
      <c r="Y9" s="145">
        <f t="shared" si="4"/>
        <v>62</v>
      </c>
    </row>
    <row r="10" spans="1:25" ht="16.05" customHeight="1">
      <c r="A10" s="25"/>
      <c r="B10" s="37">
        <f t="shared" si="2"/>
        <v>2.4168122685185174</v>
      </c>
      <c r="C10" s="38">
        <f t="shared" si="0"/>
        <v>2.4224944444444434</v>
      </c>
      <c r="D10" s="316">
        <v>145</v>
      </c>
      <c r="E10" s="164" t="s">
        <v>46</v>
      </c>
      <c r="F10" s="11" t="s">
        <v>46</v>
      </c>
      <c r="G10" s="150">
        <v>2.3148148148148146E-4</v>
      </c>
      <c r="H10" s="150">
        <v>2.8935185185185189E-4</v>
      </c>
      <c r="I10" s="150">
        <v>1.0569444444444443E-3</v>
      </c>
      <c r="J10" s="150">
        <v>1.1574074074074073E-3</v>
      </c>
      <c r="K10" s="150">
        <f>H10</f>
        <v>2.8935185185185189E-4</v>
      </c>
      <c r="L10" s="150">
        <v>1.0372685185185185E-3</v>
      </c>
      <c r="M10" s="150">
        <f>J10</f>
        <v>1.1574074074074073E-3</v>
      </c>
      <c r="N10" s="150"/>
      <c r="O10" s="150"/>
      <c r="P10" s="150"/>
      <c r="Q10" s="150">
        <v>4.6296296296296293E-4</v>
      </c>
      <c r="R10" s="290">
        <f t="shared" si="1"/>
        <v>5.6821759259259256E-3</v>
      </c>
      <c r="S10" s="47"/>
      <c r="T10" s="275"/>
      <c r="U10" s="252">
        <v>16</v>
      </c>
      <c r="V10" s="252">
        <f>U10+V9</f>
        <v>32</v>
      </c>
      <c r="W10" s="262">
        <v>11</v>
      </c>
      <c r="X10" s="97">
        <f t="shared" si="3"/>
        <v>11</v>
      </c>
      <c r="Y10" s="145">
        <f t="shared" si="4"/>
        <v>73</v>
      </c>
    </row>
    <row r="11" spans="1:25" ht="16.05" customHeight="1">
      <c r="A11" s="25"/>
      <c r="B11" s="37">
        <f t="shared" si="2"/>
        <v>2.4224944444444434</v>
      </c>
      <c r="C11" s="38">
        <f t="shared" si="0"/>
        <v>2.4224944444444434</v>
      </c>
      <c r="D11" s="317">
        <v>146</v>
      </c>
      <c r="E11" s="165" t="s">
        <v>53</v>
      </c>
      <c r="F11" s="8" t="s">
        <v>53</v>
      </c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>
        <v>0</v>
      </c>
      <c r="R11" s="290">
        <f t="shared" si="1"/>
        <v>0</v>
      </c>
      <c r="S11" s="47"/>
      <c r="T11" s="275"/>
      <c r="U11" s="252">
        <v>16</v>
      </c>
      <c r="V11" s="252">
        <f>U11+V10</f>
        <v>48</v>
      </c>
      <c r="W11" s="262">
        <v>6</v>
      </c>
      <c r="X11" s="97">
        <v>0</v>
      </c>
      <c r="Y11" s="145">
        <f t="shared" si="4"/>
        <v>73</v>
      </c>
    </row>
    <row r="12" spans="1:25" ht="16.05" customHeight="1">
      <c r="A12" s="25"/>
      <c r="B12" s="37">
        <f t="shared" si="2"/>
        <v>2.4224944444444434</v>
      </c>
      <c r="C12" s="38">
        <f t="shared" si="0"/>
        <v>2.426652199074073</v>
      </c>
      <c r="D12" s="316">
        <v>147</v>
      </c>
      <c r="E12" s="164" t="s">
        <v>60</v>
      </c>
      <c r="F12" s="11" t="s">
        <v>60</v>
      </c>
      <c r="G12" s="150">
        <v>2.3148148148148146E-4</v>
      </c>
      <c r="H12" s="150">
        <v>1.7361111111111112E-4</v>
      </c>
      <c r="I12" s="150">
        <v>5.2233796296296306E-4</v>
      </c>
      <c r="J12" s="150">
        <v>1.0416666666666667E-3</v>
      </c>
      <c r="K12" s="150">
        <f>H12</f>
        <v>1.7361111111111112E-4</v>
      </c>
      <c r="L12" s="150">
        <v>5.1041666666666672E-4</v>
      </c>
      <c r="M12" s="150">
        <f>J12</f>
        <v>1.0416666666666667E-3</v>
      </c>
      <c r="N12" s="150"/>
      <c r="O12" s="150"/>
      <c r="P12" s="150"/>
      <c r="Q12" s="150">
        <v>4.6296296296296293E-4</v>
      </c>
      <c r="R12" s="290">
        <f t="shared" si="1"/>
        <v>4.1577546296296293E-3</v>
      </c>
      <c r="S12" s="47"/>
      <c r="T12" s="275"/>
      <c r="U12" s="252">
        <v>16</v>
      </c>
      <c r="V12" s="252">
        <f>U12+V11</f>
        <v>64</v>
      </c>
      <c r="W12" s="262">
        <v>15</v>
      </c>
      <c r="X12" s="97">
        <f t="shared" si="3"/>
        <v>15</v>
      </c>
      <c r="Y12" s="145">
        <f t="shared" si="4"/>
        <v>88</v>
      </c>
    </row>
    <row r="13" spans="1:25" ht="15" customHeight="1">
      <c r="A13" s="25"/>
      <c r="B13" s="37">
        <f t="shared" si="2"/>
        <v>2.426652199074073</v>
      </c>
      <c r="C13" s="38">
        <f t="shared" si="0"/>
        <v>2.426652199074073</v>
      </c>
      <c r="D13" s="317">
        <v>148</v>
      </c>
      <c r="E13" s="165" t="s">
        <v>66</v>
      </c>
      <c r="F13" s="8" t="s">
        <v>66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>
        <v>0</v>
      </c>
      <c r="R13" s="290">
        <f t="shared" si="1"/>
        <v>0</v>
      </c>
      <c r="S13" s="47"/>
      <c r="T13" s="275"/>
      <c r="U13" s="252">
        <v>16</v>
      </c>
      <c r="V13" s="252">
        <f>U13+V12</f>
        <v>80</v>
      </c>
      <c r="W13" s="262">
        <v>7</v>
      </c>
      <c r="X13" s="97">
        <v>0</v>
      </c>
      <c r="Y13" s="145">
        <f t="shared" si="4"/>
        <v>88</v>
      </c>
    </row>
    <row r="14" spans="1:25" ht="16.5" customHeight="1">
      <c r="A14" s="25"/>
      <c r="B14" s="37">
        <f t="shared" si="2"/>
        <v>2.426652199074073</v>
      </c>
      <c r="C14" s="38">
        <f t="shared" si="0"/>
        <v>2.4303991898148136</v>
      </c>
      <c r="D14" s="316">
        <v>149</v>
      </c>
      <c r="E14" s="164" t="s">
        <v>73</v>
      </c>
      <c r="F14" s="11" t="s">
        <v>73</v>
      </c>
      <c r="G14" s="150">
        <v>2.3148148148148146E-4</v>
      </c>
      <c r="H14" s="150">
        <v>1.7361111111111112E-4</v>
      </c>
      <c r="I14" s="150">
        <v>3.1157407407407409E-4</v>
      </c>
      <c r="J14" s="150">
        <v>1.0416666666666667E-3</v>
      </c>
      <c r="K14" s="150">
        <f>H14</f>
        <v>1.7361111111111112E-4</v>
      </c>
      <c r="L14" s="150">
        <v>3.1041666666666669E-4</v>
      </c>
      <c r="M14" s="150">
        <f>J14</f>
        <v>1.0416666666666667E-3</v>
      </c>
      <c r="N14" s="150"/>
      <c r="O14" s="150"/>
      <c r="P14" s="150"/>
      <c r="Q14" s="150">
        <v>4.6296296296296293E-4</v>
      </c>
      <c r="R14" s="290">
        <f t="shared" si="1"/>
        <v>3.7469907407407408E-3</v>
      </c>
      <c r="S14" s="47"/>
      <c r="T14" s="275"/>
      <c r="U14" s="252">
        <v>16</v>
      </c>
      <c r="V14" s="252">
        <v>16</v>
      </c>
      <c r="W14" s="262">
        <v>18</v>
      </c>
      <c r="X14" s="97">
        <f t="shared" si="3"/>
        <v>18</v>
      </c>
      <c r="Y14" s="145">
        <f t="shared" si="4"/>
        <v>106</v>
      </c>
    </row>
    <row r="15" spans="1:25" ht="16.05" customHeight="1">
      <c r="A15" s="25"/>
      <c r="B15" s="37">
        <f t="shared" si="2"/>
        <v>2.4303991898148136</v>
      </c>
      <c r="C15" s="38">
        <f t="shared" si="0"/>
        <v>2.4343116898148138</v>
      </c>
      <c r="D15" s="316">
        <v>150</v>
      </c>
      <c r="E15" s="165" t="s">
        <v>80</v>
      </c>
      <c r="F15" s="8" t="s">
        <v>80</v>
      </c>
      <c r="G15" s="150">
        <v>2.3148148148148146E-4</v>
      </c>
      <c r="H15" s="150">
        <v>1.7361111111111112E-4</v>
      </c>
      <c r="I15" s="150">
        <v>3.9375000000000006E-4</v>
      </c>
      <c r="J15" s="150">
        <v>1.0416666666666667E-3</v>
      </c>
      <c r="K15" s="150">
        <v>1.7361111111111112E-4</v>
      </c>
      <c r="L15" s="150">
        <v>3.9375000000000006E-4</v>
      </c>
      <c r="M15" s="150">
        <v>1.0416666666666667E-3</v>
      </c>
      <c r="N15" s="150"/>
      <c r="O15" s="150"/>
      <c r="P15" s="150"/>
      <c r="Q15" s="150">
        <v>4.6296296296296293E-4</v>
      </c>
      <c r="R15" s="290">
        <f t="shared" si="1"/>
        <v>3.9124999999999993E-3</v>
      </c>
      <c r="S15" s="47"/>
      <c r="T15" s="275"/>
      <c r="U15" s="252">
        <v>16</v>
      </c>
      <c r="V15" s="252">
        <f t="shared" ref="V15:V22" si="5">U15+V14</f>
        <v>32</v>
      </c>
      <c r="W15" s="262">
        <v>11</v>
      </c>
      <c r="X15" s="97">
        <f t="shared" si="3"/>
        <v>11</v>
      </c>
      <c r="Y15" s="145">
        <f t="shared" si="4"/>
        <v>117</v>
      </c>
    </row>
    <row r="16" spans="1:25" ht="16.05" customHeight="1">
      <c r="A16" s="25"/>
      <c r="B16" s="37">
        <f t="shared" si="2"/>
        <v>2.4343116898148138</v>
      </c>
      <c r="C16" s="38">
        <f t="shared" si="0"/>
        <v>2.4408859953703694</v>
      </c>
      <c r="D16" s="316">
        <v>151</v>
      </c>
      <c r="E16" s="164" t="s">
        <v>87</v>
      </c>
      <c r="F16" s="11" t="s">
        <v>87</v>
      </c>
      <c r="G16" s="150">
        <v>2.3148148148148146E-4</v>
      </c>
      <c r="H16" s="150">
        <v>1.7361111111111112E-4</v>
      </c>
      <c r="I16" s="150">
        <v>1.7247685185185185E-3</v>
      </c>
      <c r="J16" s="150">
        <v>1.0416666666666667E-3</v>
      </c>
      <c r="K16" s="150">
        <f>H16</f>
        <v>1.7361111111111112E-4</v>
      </c>
      <c r="L16" s="150">
        <v>1.7245370370370372E-3</v>
      </c>
      <c r="M16" s="150">
        <f>J16</f>
        <v>1.0416666666666667E-3</v>
      </c>
      <c r="N16" s="150"/>
      <c r="O16" s="150"/>
      <c r="P16" s="150"/>
      <c r="Q16" s="150">
        <v>4.6296296296296293E-4</v>
      </c>
      <c r="R16" s="290">
        <f t="shared" si="1"/>
        <v>6.5743055555555546E-3</v>
      </c>
      <c r="S16" s="47"/>
      <c r="T16" s="275"/>
      <c r="U16" s="252">
        <v>16</v>
      </c>
      <c r="V16" s="252">
        <f t="shared" si="5"/>
        <v>48</v>
      </c>
      <c r="W16" s="262">
        <v>18</v>
      </c>
      <c r="X16" s="97">
        <f t="shared" si="3"/>
        <v>18</v>
      </c>
      <c r="Y16" s="145">
        <f t="shared" si="4"/>
        <v>135</v>
      </c>
    </row>
    <row r="17" spans="1:25" ht="16.05" customHeight="1">
      <c r="A17" s="25"/>
      <c r="B17" s="37">
        <f t="shared" si="2"/>
        <v>2.4408859953703694</v>
      </c>
      <c r="C17" s="38">
        <f t="shared" si="0"/>
        <v>2.4484184027777767</v>
      </c>
      <c r="D17" s="316">
        <v>152</v>
      </c>
      <c r="E17" s="165" t="s">
        <v>376</v>
      </c>
      <c r="F17" s="8" t="s">
        <v>94</v>
      </c>
      <c r="G17" s="150">
        <v>2.3148148148148146E-4</v>
      </c>
      <c r="H17" s="150">
        <v>1.7361111111111112E-4</v>
      </c>
      <c r="I17" s="150">
        <v>2.2363425925925927E-3</v>
      </c>
      <c r="J17" s="150">
        <v>1.0416666666666667E-3</v>
      </c>
      <c r="K17" s="150">
        <f>H17</f>
        <v>1.7361111111111112E-4</v>
      </c>
      <c r="L17" s="150">
        <v>2.1710648148148145E-3</v>
      </c>
      <c r="M17" s="150">
        <f>J17</f>
        <v>1.0416666666666667E-3</v>
      </c>
      <c r="N17" s="150"/>
      <c r="O17" s="150"/>
      <c r="P17" s="150"/>
      <c r="Q17" s="150">
        <v>4.6296296296296293E-4</v>
      </c>
      <c r="R17" s="290">
        <f t="shared" si="1"/>
        <v>7.5324074074074069E-3</v>
      </c>
      <c r="S17" s="47"/>
      <c r="T17" s="275"/>
      <c r="U17" s="252">
        <v>16</v>
      </c>
      <c r="V17" s="252">
        <f t="shared" si="5"/>
        <v>64</v>
      </c>
      <c r="W17" s="262">
        <v>17</v>
      </c>
      <c r="X17" s="97">
        <f t="shared" si="3"/>
        <v>17</v>
      </c>
      <c r="Y17" s="145">
        <f t="shared" si="4"/>
        <v>152</v>
      </c>
    </row>
    <row r="18" spans="1:25" ht="15" customHeight="1">
      <c r="A18" s="25"/>
      <c r="B18" s="37">
        <f t="shared" si="2"/>
        <v>2.4484184027777767</v>
      </c>
      <c r="C18" s="38">
        <f t="shared" si="0"/>
        <v>2.4550072916666656</v>
      </c>
      <c r="D18" s="316">
        <v>153</v>
      </c>
      <c r="E18" s="164" t="s">
        <v>101</v>
      </c>
      <c r="F18" s="11" t="s">
        <v>101</v>
      </c>
      <c r="G18" s="150">
        <v>2.3148148148148146E-4</v>
      </c>
      <c r="H18" s="150">
        <v>4.0509259259259258E-4</v>
      </c>
      <c r="I18" s="150">
        <v>4.1004629629629629E-3</v>
      </c>
      <c r="J18" s="150">
        <v>1.3888888888888889E-3</v>
      </c>
      <c r="K18" s="150"/>
      <c r="L18" s="150"/>
      <c r="M18" s="150"/>
      <c r="N18" s="150"/>
      <c r="O18" s="150"/>
      <c r="P18" s="150"/>
      <c r="Q18" s="150">
        <v>4.6296296296296293E-4</v>
      </c>
      <c r="R18" s="290">
        <f t="shared" si="1"/>
        <v>6.5888888888888889E-3</v>
      </c>
      <c r="S18" s="47"/>
      <c r="T18" s="275"/>
      <c r="U18" s="252">
        <v>16</v>
      </c>
      <c r="V18" s="252">
        <f t="shared" si="5"/>
        <v>80</v>
      </c>
      <c r="W18" s="262">
        <v>9</v>
      </c>
      <c r="X18" s="97">
        <f t="shared" si="3"/>
        <v>9</v>
      </c>
      <c r="Y18" s="145">
        <f t="shared" si="4"/>
        <v>161</v>
      </c>
    </row>
    <row r="19" spans="1:25" ht="16.05" customHeight="1">
      <c r="A19" s="25"/>
      <c r="B19" s="37">
        <f t="shared" ref="B19:B21" si="6">C18</f>
        <v>2.4550072916666656</v>
      </c>
      <c r="C19" s="38">
        <f t="shared" ref="C19:C21" si="7">SUM(B19,R19)</f>
        <v>2.4596234953703693</v>
      </c>
      <c r="D19" s="316">
        <v>154</v>
      </c>
      <c r="E19" s="164" t="s">
        <v>113</v>
      </c>
      <c r="F19" s="11" t="s">
        <v>113</v>
      </c>
      <c r="G19" s="150">
        <v>2.3148148148148146E-4</v>
      </c>
      <c r="H19" s="150">
        <v>1.7361111111111112E-4</v>
      </c>
      <c r="I19" s="150">
        <v>7.4560185185185189E-4</v>
      </c>
      <c r="J19" s="150">
        <v>1.0416666666666667E-3</v>
      </c>
      <c r="K19" s="150">
        <f>H19</f>
        <v>1.7361111111111112E-4</v>
      </c>
      <c r="L19" s="150">
        <v>7.4560185185185189E-4</v>
      </c>
      <c r="M19" s="150">
        <f>J19</f>
        <v>1.0416666666666667E-3</v>
      </c>
      <c r="N19" s="150"/>
      <c r="O19" s="150"/>
      <c r="P19" s="150"/>
      <c r="Q19" s="150">
        <v>4.6296296296296293E-4</v>
      </c>
      <c r="R19" s="290">
        <f t="shared" si="1"/>
        <v>4.6162037037037031E-3</v>
      </c>
      <c r="S19" s="47"/>
      <c r="T19" s="275"/>
      <c r="U19" s="252">
        <v>16</v>
      </c>
      <c r="V19" s="252">
        <f t="shared" si="5"/>
        <v>96</v>
      </c>
      <c r="W19" s="262">
        <v>12</v>
      </c>
      <c r="X19" s="97">
        <f t="shared" si="3"/>
        <v>12</v>
      </c>
      <c r="Y19" s="145">
        <f t="shared" si="4"/>
        <v>173</v>
      </c>
    </row>
    <row r="20" spans="1:25" ht="16.05" customHeight="1">
      <c r="A20" s="25"/>
      <c r="B20" s="37">
        <f t="shared" si="6"/>
        <v>2.4596234953703693</v>
      </c>
      <c r="C20" s="38">
        <f t="shared" si="7"/>
        <v>2.4596234953703693</v>
      </c>
      <c r="D20" s="317">
        <v>155</v>
      </c>
      <c r="E20" s="165" t="s">
        <v>120</v>
      </c>
      <c r="F20" s="8" t="s">
        <v>120</v>
      </c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>
        <v>0</v>
      </c>
      <c r="R20" s="290">
        <f t="shared" si="1"/>
        <v>0</v>
      </c>
      <c r="S20" s="47"/>
      <c r="T20" s="275"/>
      <c r="U20" s="252">
        <v>16</v>
      </c>
      <c r="V20" s="252">
        <f t="shared" si="5"/>
        <v>112</v>
      </c>
      <c r="W20" s="262">
        <v>7</v>
      </c>
      <c r="X20" s="97">
        <v>0</v>
      </c>
      <c r="Y20" s="145">
        <f t="shared" si="4"/>
        <v>173</v>
      </c>
    </row>
    <row r="21" spans="1:25" ht="16.05" customHeight="1">
      <c r="A21" s="25"/>
      <c r="B21" s="37">
        <f t="shared" si="6"/>
        <v>2.4596234953703693</v>
      </c>
      <c r="C21" s="38">
        <f t="shared" si="7"/>
        <v>2.4596234953703693</v>
      </c>
      <c r="D21" s="317">
        <v>156</v>
      </c>
      <c r="E21" s="164" t="s">
        <v>127</v>
      </c>
      <c r="F21" s="11" t="s">
        <v>127</v>
      </c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>
        <v>0</v>
      </c>
      <c r="R21" s="290">
        <f t="shared" si="1"/>
        <v>0</v>
      </c>
      <c r="S21" s="47"/>
      <c r="T21" s="275"/>
      <c r="U21" s="252">
        <v>16</v>
      </c>
      <c r="V21" s="252">
        <f t="shared" si="5"/>
        <v>128</v>
      </c>
      <c r="W21" s="262">
        <v>7</v>
      </c>
      <c r="X21" s="97">
        <v>0</v>
      </c>
      <c r="Y21" s="145">
        <f t="shared" si="4"/>
        <v>173</v>
      </c>
    </row>
    <row r="22" spans="1:25" ht="15" customHeight="1">
      <c r="A22" s="25"/>
      <c r="B22" s="37">
        <f t="shared" ref="B22:B23" si="8">C21</f>
        <v>2.4596234953703693</v>
      </c>
      <c r="C22" s="38">
        <f t="shared" ref="C22:C23" si="9">SUM(B22,R22)</f>
        <v>2.4596234953703693</v>
      </c>
      <c r="D22" s="317">
        <v>157</v>
      </c>
      <c r="E22" s="165" t="s">
        <v>154</v>
      </c>
      <c r="F22" s="8" t="s">
        <v>154</v>
      </c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>
        <v>0</v>
      </c>
      <c r="R22" s="290">
        <f t="shared" si="1"/>
        <v>0</v>
      </c>
      <c r="S22" s="47"/>
      <c r="T22" s="275"/>
      <c r="U22" s="252">
        <v>32</v>
      </c>
      <c r="V22" s="252">
        <f t="shared" si="5"/>
        <v>160</v>
      </c>
      <c r="W22" s="350">
        <v>20</v>
      </c>
      <c r="X22" s="277">
        <v>0</v>
      </c>
      <c r="Y22" s="145">
        <f>Y21+X22</f>
        <v>173</v>
      </c>
    </row>
    <row r="23" spans="1:25" ht="16.5" customHeight="1">
      <c r="A23" s="25"/>
      <c r="B23" s="37">
        <f t="shared" si="8"/>
        <v>2.4596234953703693</v>
      </c>
      <c r="C23" s="38">
        <f t="shared" si="9"/>
        <v>2.4600864583333322</v>
      </c>
      <c r="D23" s="317">
        <v>158</v>
      </c>
      <c r="E23" s="164" t="s">
        <v>148</v>
      </c>
      <c r="F23" s="244" t="s">
        <v>148</v>
      </c>
      <c r="G23" s="44"/>
      <c r="H23" s="44"/>
      <c r="I23" s="150"/>
      <c r="J23" s="44"/>
      <c r="K23" s="150"/>
      <c r="L23" s="150"/>
      <c r="M23" s="150"/>
      <c r="N23" s="150"/>
      <c r="O23" s="150"/>
      <c r="P23" s="150"/>
      <c r="Q23" s="44">
        <v>4.6296296296296293E-4</v>
      </c>
      <c r="R23" s="45">
        <f>SUM(G23:Q23)</f>
        <v>4.6296296296296293E-4</v>
      </c>
      <c r="S23" s="47"/>
      <c r="T23" s="275"/>
      <c r="U23" s="252">
        <v>32</v>
      </c>
      <c r="V23" s="252">
        <v>32</v>
      </c>
      <c r="W23" s="262">
        <v>12</v>
      </c>
      <c r="X23" s="252">
        <v>0</v>
      </c>
      <c r="Y23" s="145">
        <f t="shared" si="4"/>
        <v>173</v>
      </c>
    </row>
    <row r="24" spans="1:25" ht="16.5" customHeight="1">
      <c r="A24" s="1"/>
      <c r="B24" s="60"/>
      <c r="C24" s="61"/>
      <c r="D24" s="152"/>
      <c r="E24" s="58"/>
      <c r="F24" s="58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4"/>
      <c r="S24" s="57"/>
      <c r="T24" s="58"/>
      <c r="U24" s="276"/>
      <c r="V24" s="276"/>
      <c r="W24" s="1"/>
      <c r="X24" s="68"/>
    </row>
    <row r="25" spans="1:25" ht="16.05" customHeight="1">
      <c r="A25" s="1"/>
      <c r="B25" s="1"/>
      <c r="C25" s="67"/>
      <c r="D25" s="158"/>
      <c r="E25" s="1"/>
      <c r="F25" s="1"/>
      <c r="G25" s="1"/>
      <c r="H25" s="30" t="s">
        <v>180</v>
      </c>
      <c r="I25" s="1"/>
      <c r="J25" s="375">
        <f>SUM(R4:R24)</f>
        <v>1.0642531249999998</v>
      </c>
      <c r="K25" s="375"/>
      <c r="L25" s="1"/>
      <c r="M25" s="1"/>
      <c r="N25" s="1"/>
      <c r="O25" s="1"/>
      <c r="P25" s="1"/>
      <c r="Q25" s="71"/>
      <c r="R25" s="72"/>
      <c r="S25" s="73"/>
      <c r="T25" s="63"/>
      <c r="U25" s="63"/>
      <c r="V25" s="58"/>
      <c r="W25" s="1"/>
      <c r="X25" s="1"/>
    </row>
    <row r="26" spans="1:25" ht="16.05" customHeight="1">
      <c r="A26" s="1"/>
      <c r="B26" s="1"/>
      <c r="C26" s="2"/>
      <c r="D26" s="15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71"/>
      <c r="R26" s="72"/>
      <c r="S26" s="73"/>
      <c r="T26" s="63"/>
      <c r="U26" s="63"/>
      <c r="V26" s="1"/>
      <c r="W26" s="1"/>
      <c r="X26" s="1"/>
    </row>
    <row r="27" spans="1:25" ht="16.05" customHeight="1">
      <c r="A27" s="1"/>
      <c r="B27" s="1"/>
      <c r="C27" s="2"/>
      <c r="D27" s="158"/>
      <c r="E27" s="30" t="s">
        <v>182</v>
      </c>
      <c r="F27" s="31"/>
      <c r="G27" s="1"/>
      <c r="H27" s="1"/>
      <c r="I27" s="1"/>
      <c r="J27" s="1"/>
      <c r="K27" s="1"/>
      <c r="L27" s="1"/>
      <c r="M27" s="1"/>
      <c r="N27" s="1"/>
      <c r="O27" s="1"/>
      <c r="P27" s="1"/>
      <c r="Q27" s="71"/>
      <c r="R27" s="72"/>
      <c r="S27" s="73"/>
      <c r="T27" s="63"/>
      <c r="U27" s="63"/>
      <c r="V27" s="1"/>
      <c r="W27" s="1"/>
      <c r="X27" s="1"/>
    </row>
    <row r="28" spans="1:25" ht="16.05" customHeight="1">
      <c r="A28" s="1"/>
      <c r="B28" s="27"/>
      <c r="C28" s="17"/>
      <c r="D28" s="159"/>
      <c r="E28" s="27"/>
      <c r="F28" s="27"/>
      <c r="G28" s="66"/>
      <c r="H28" s="27"/>
      <c r="I28" s="27"/>
      <c r="J28" s="27"/>
      <c r="K28" s="27"/>
      <c r="L28" s="27"/>
      <c r="M28" s="1"/>
      <c r="N28" s="1"/>
      <c r="O28" s="1"/>
      <c r="P28" s="1"/>
      <c r="Q28" s="75"/>
      <c r="R28" s="72"/>
      <c r="S28" s="73"/>
      <c r="T28" s="63"/>
      <c r="U28" s="63"/>
      <c r="V28" s="1"/>
      <c r="W28" s="1"/>
      <c r="X28" s="1"/>
    </row>
    <row r="29" spans="1:25" ht="43.95" customHeight="1">
      <c r="A29" s="25"/>
      <c r="B29" s="32" t="s">
        <v>166</v>
      </c>
      <c r="C29" s="33" t="s">
        <v>167</v>
      </c>
      <c r="D29" s="33" t="s">
        <v>168</v>
      </c>
      <c r="E29" s="35"/>
      <c r="F29" s="35"/>
      <c r="G29" s="76" t="s">
        <v>183</v>
      </c>
      <c r="H29" s="77" t="s">
        <v>171</v>
      </c>
      <c r="I29" s="76" t="s">
        <v>184</v>
      </c>
      <c r="J29" s="76" t="s">
        <v>173</v>
      </c>
      <c r="K29" s="76" t="s">
        <v>185</v>
      </c>
      <c r="L29" s="76" t="s">
        <v>177</v>
      </c>
      <c r="M29" s="78"/>
      <c r="N29" s="79"/>
      <c r="O29" s="79"/>
      <c r="P29" s="79"/>
      <c r="Q29" s="1"/>
      <c r="R29" s="1"/>
      <c r="S29" s="2"/>
      <c r="T29" s="1"/>
      <c r="U29" s="96"/>
      <c r="V29" s="96"/>
      <c r="W29" s="1"/>
      <c r="X29" s="1"/>
    </row>
    <row r="30" spans="1:25" ht="16.5" customHeight="1">
      <c r="A30" s="25"/>
      <c r="B30" s="37">
        <v>1.729166666666667</v>
      </c>
      <c r="C30" s="38">
        <f t="shared" ref="C30:C59" si="10">SUM(B30,L30)</f>
        <v>2.7320315972222224</v>
      </c>
      <c r="D30" s="164">
        <v>139</v>
      </c>
      <c r="E30" s="164" t="s">
        <v>6</v>
      </c>
      <c r="F30" s="134"/>
      <c r="G30" s="44">
        <v>6.9444444444444447E-4</v>
      </c>
      <c r="H30" s="44">
        <v>1.7361111111111112E-4</v>
      </c>
      <c r="I30" s="150">
        <v>1.0009552083333333</v>
      </c>
      <c r="J30" s="44">
        <v>1.0416666666666667E-3</v>
      </c>
      <c r="K30" s="80"/>
      <c r="L30" s="44">
        <f t="shared" ref="L30:L69" si="11">SUM(G30:K30)</f>
        <v>1.0028649305555555</v>
      </c>
      <c r="M30" s="78"/>
      <c r="N30" s="79"/>
      <c r="O30" s="79"/>
      <c r="P30" s="79"/>
      <c r="Q30" s="75"/>
      <c r="R30" s="72"/>
      <c r="S30" s="2"/>
      <c r="T30" s="250"/>
      <c r="U30" s="262">
        <v>10</v>
      </c>
      <c r="V30" s="252">
        <v>10</v>
      </c>
      <c r="W30" s="89"/>
      <c r="X30" s="1"/>
    </row>
    <row r="31" spans="1:25" ht="16.05" customHeight="1">
      <c r="A31" s="25"/>
      <c r="B31" s="37">
        <f t="shared" ref="B31:B59" si="12">C30</f>
        <v>2.7320315972222224</v>
      </c>
      <c r="C31" s="38">
        <f t="shared" si="10"/>
        <v>3.7350349537037042</v>
      </c>
      <c r="D31" s="165">
        <v>140</v>
      </c>
      <c r="E31" s="165" t="s">
        <v>13</v>
      </c>
      <c r="F31" s="134"/>
      <c r="G31" s="44">
        <v>6.9444444444444447E-4</v>
      </c>
      <c r="H31" s="44">
        <v>1.7361111111111112E-4</v>
      </c>
      <c r="I31" s="150">
        <v>1.0010936342592593</v>
      </c>
      <c r="J31" s="44">
        <v>1.0416666666666667E-3</v>
      </c>
      <c r="K31" s="44"/>
      <c r="L31" s="44">
        <f t="shared" si="11"/>
        <v>1.0030033564814815</v>
      </c>
      <c r="M31" s="70"/>
      <c r="N31" s="1"/>
      <c r="O31" s="1"/>
      <c r="P31" s="1"/>
      <c r="Q31" s="71"/>
      <c r="R31" s="72"/>
      <c r="S31" s="2"/>
      <c r="T31" s="250"/>
      <c r="U31" s="262">
        <v>5</v>
      </c>
      <c r="V31" s="262">
        <f>V30+U31</f>
        <v>15</v>
      </c>
      <c r="W31" s="89"/>
      <c r="X31" s="1"/>
    </row>
    <row r="32" spans="1:25" ht="16.05" customHeight="1">
      <c r="A32" s="25"/>
      <c r="B32" s="37">
        <f t="shared" si="12"/>
        <v>3.7350349537037042</v>
      </c>
      <c r="C32" s="38">
        <f t="shared" si="10"/>
        <v>3.7378478009259264</v>
      </c>
      <c r="D32" s="164">
        <v>141</v>
      </c>
      <c r="E32" s="164" t="s">
        <v>20</v>
      </c>
      <c r="F32" s="134"/>
      <c r="G32" s="44">
        <v>6.9444444444444447E-4</v>
      </c>
      <c r="H32" s="44">
        <v>2.8935185185185189E-4</v>
      </c>
      <c r="I32" s="197">
        <v>7.8738425925925927E-4</v>
      </c>
      <c r="J32" s="44">
        <v>1.0416666666666667E-3</v>
      </c>
      <c r="K32" s="44"/>
      <c r="L32" s="44">
        <f t="shared" si="11"/>
        <v>2.8128472222222227E-3</v>
      </c>
      <c r="M32" s="70"/>
      <c r="N32" s="1"/>
      <c r="O32" s="1"/>
      <c r="P32" s="1"/>
      <c r="Q32" s="71"/>
      <c r="R32" s="72"/>
      <c r="S32" s="2"/>
      <c r="T32" s="250"/>
      <c r="U32" s="262">
        <v>10</v>
      </c>
      <c r="V32" s="262">
        <f t="shared" ref="V32:V63" si="13">V31+U32</f>
        <v>25</v>
      </c>
      <c r="W32" s="89"/>
      <c r="X32" s="1"/>
    </row>
    <row r="33" spans="1:24" ht="16.05" customHeight="1">
      <c r="A33" s="25"/>
      <c r="B33" s="37">
        <f t="shared" si="12"/>
        <v>3.7378478009259264</v>
      </c>
      <c r="C33" s="38">
        <f t="shared" si="10"/>
        <v>3.7407975694444451</v>
      </c>
      <c r="D33" s="165">
        <v>142</v>
      </c>
      <c r="E33" s="165" t="s">
        <v>26</v>
      </c>
      <c r="F33" s="134"/>
      <c r="G33" s="44">
        <v>6.9444444444444447E-4</v>
      </c>
      <c r="H33" s="44">
        <v>2.8935185185185189E-4</v>
      </c>
      <c r="I33" s="150">
        <v>9.2430555555555549E-4</v>
      </c>
      <c r="J33" s="44">
        <v>1.0416666666666667E-3</v>
      </c>
      <c r="K33" s="44"/>
      <c r="L33" s="44">
        <f t="shared" si="11"/>
        <v>2.9497685185185182E-3</v>
      </c>
      <c r="M33" s="70"/>
      <c r="N33" s="1"/>
      <c r="O33" s="1"/>
      <c r="P33" s="1"/>
      <c r="Q33" s="71"/>
      <c r="R33" s="72"/>
      <c r="S33" s="2"/>
      <c r="T33" s="250"/>
      <c r="U33" s="262">
        <v>10</v>
      </c>
      <c r="V33" s="262">
        <f t="shared" si="13"/>
        <v>35</v>
      </c>
      <c r="W33" s="89"/>
      <c r="X33" s="1"/>
    </row>
    <row r="34" spans="1:24" ht="16.05" customHeight="1">
      <c r="A34" s="25"/>
      <c r="B34" s="37">
        <f t="shared" si="12"/>
        <v>3.7407975694444451</v>
      </c>
      <c r="C34" s="38">
        <f t="shared" si="10"/>
        <v>3.7435047453703709</v>
      </c>
      <c r="D34" s="164">
        <v>143</v>
      </c>
      <c r="E34" s="164" t="s">
        <v>33</v>
      </c>
      <c r="F34" s="134"/>
      <c r="G34" s="44">
        <v>6.9444444444444447E-4</v>
      </c>
      <c r="H34" s="44">
        <v>1.7361111111111112E-4</v>
      </c>
      <c r="I34" s="150">
        <v>7.9745370370370376E-4</v>
      </c>
      <c r="J34" s="44">
        <v>1.0416666666666667E-3</v>
      </c>
      <c r="K34" s="44"/>
      <c r="L34" s="44">
        <f t="shared" si="11"/>
        <v>2.7071759259259262E-3</v>
      </c>
      <c r="M34" s="70"/>
      <c r="N34" s="1"/>
      <c r="O34" s="1"/>
      <c r="P34" s="1"/>
      <c r="Q34" s="71"/>
      <c r="R34" s="72"/>
      <c r="S34" s="2"/>
      <c r="T34" s="250"/>
      <c r="U34" s="262">
        <v>10</v>
      </c>
      <c r="V34" s="262">
        <f t="shared" si="13"/>
        <v>45</v>
      </c>
      <c r="W34" s="89"/>
      <c r="X34" s="1"/>
    </row>
    <row r="35" spans="1:24" ht="16.05" customHeight="1">
      <c r="A35" s="25"/>
      <c r="B35" s="37">
        <f t="shared" si="12"/>
        <v>3.7435047453703709</v>
      </c>
      <c r="C35" s="38">
        <f t="shared" si="10"/>
        <v>3.7463348379629635</v>
      </c>
      <c r="D35" s="165">
        <v>144</v>
      </c>
      <c r="E35" s="165" t="s">
        <v>40</v>
      </c>
      <c r="F35" s="134"/>
      <c r="G35" s="44">
        <v>6.9444444444444447E-4</v>
      </c>
      <c r="H35" s="44">
        <v>1.7361111111111112E-4</v>
      </c>
      <c r="I35" s="150">
        <v>9.2037037037037033E-4</v>
      </c>
      <c r="J35" s="44">
        <v>1.0416666666666667E-3</v>
      </c>
      <c r="K35" s="44"/>
      <c r="L35" s="44">
        <f t="shared" si="11"/>
        <v>2.8300925925925924E-3</v>
      </c>
      <c r="M35" s="70"/>
      <c r="N35" s="1"/>
      <c r="O35" s="1"/>
      <c r="P35" s="1"/>
      <c r="Q35" s="71"/>
      <c r="R35" s="72"/>
      <c r="S35" s="2"/>
      <c r="T35" s="250"/>
      <c r="U35" s="262">
        <v>10</v>
      </c>
      <c r="V35" s="262">
        <f t="shared" si="13"/>
        <v>55</v>
      </c>
      <c r="W35" s="89"/>
      <c r="X35" s="1"/>
    </row>
    <row r="36" spans="1:24" ht="15" customHeight="1">
      <c r="A36" s="25"/>
      <c r="B36" s="37">
        <f t="shared" si="12"/>
        <v>3.7463348379629635</v>
      </c>
      <c r="C36" s="38">
        <f t="shared" si="10"/>
        <v>3.7494821759259267</v>
      </c>
      <c r="D36" s="164">
        <v>145</v>
      </c>
      <c r="E36" s="164" t="s">
        <v>46</v>
      </c>
      <c r="F36" s="134"/>
      <c r="G36" s="44">
        <v>6.9444444444444447E-4</v>
      </c>
      <c r="H36" s="44">
        <v>2.8935185185185189E-4</v>
      </c>
      <c r="I36" s="150">
        <v>1.0061342592592594E-3</v>
      </c>
      <c r="J36" s="44">
        <v>1.1574074074074073E-3</v>
      </c>
      <c r="K36" s="44"/>
      <c r="L36" s="44">
        <f t="shared" si="11"/>
        <v>3.1473379629629629E-3</v>
      </c>
      <c r="M36" s="70"/>
      <c r="N36" s="1"/>
      <c r="O36" s="1"/>
      <c r="P36" s="1"/>
      <c r="Q36" s="71"/>
      <c r="R36" s="72"/>
      <c r="S36" s="2"/>
      <c r="T36" s="250"/>
      <c r="U36" s="262">
        <v>10</v>
      </c>
      <c r="V36" s="262">
        <f t="shared" si="13"/>
        <v>65</v>
      </c>
      <c r="W36" s="89"/>
      <c r="X36" s="1"/>
    </row>
    <row r="37" spans="1:24" ht="16.5" customHeight="1">
      <c r="A37" s="25"/>
      <c r="B37" s="37">
        <f t="shared" si="12"/>
        <v>3.7494821759259267</v>
      </c>
      <c r="C37" s="38">
        <f t="shared" si="10"/>
        <v>3.7529129629629638</v>
      </c>
      <c r="D37" s="165">
        <v>146</v>
      </c>
      <c r="E37" s="165" t="s">
        <v>53</v>
      </c>
      <c r="F37" s="134"/>
      <c r="G37" s="44">
        <v>6.9444444444444447E-4</v>
      </c>
      <c r="H37" s="44">
        <v>2.8935185185185189E-4</v>
      </c>
      <c r="I37" s="150">
        <v>1.2895833333333333E-3</v>
      </c>
      <c r="J37" s="44">
        <v>1.1574074074074073E-3</v>
      </c>
      <c r="K37" s="44"/>
      <c r="L37" s="44">
        <f t="shared" si="11"/>
        <v>3.4307870370370369E-3</v>
      </c>
      <c r="M37" s="70"/>
      <c r="N37" s="149"/>
      <c r="O37" s="1"/>
      <c r="P37" s="1"/>
      <c r="Q37" s="71"/>
      <c r="R37" s="72"/>
      <c r="S37" s="2"/>
      <c r="T37" s="250"/>
      <c r="U37" s="262">
        <v>7</v>
      </c>
      <c r="V37" s="262">
        <f t="shared" si="13"/>
        <v>72</v>
      </c>
      <c r="W37" s="89"/>
      <c r="X37" s="1"/>
    </row>
    <row r="38" spans="1:24" ht="16.05" customHeight="1">
      <c r="A38" s="25"/>
      <c r="B38" s="37">
        <f t="shared" si="12"/>
        <v>3.7529129629629638</v>
      </c>
      <c r="C38" s="38">
        <f t="shared" si="10"/>
        <v>3.7543018518518529</v>
      </c>
      <c r="D38" s="166" t="s">
        <v>320</v>
      </c>
      <c r="E38" s="166" t="s">
        <v>6</v>
      </c>
      <c r="F38" s="134"/>
      <c r="G38" s="44"/>
      <c r="H38" s="44"/>
      <c r="I38" s="150"/>
      <c r="J38" s="44"/>
      <c r="K38" s="44">
        <v>1.3888888888888889E-3</v>
      </c>
      <c r="L38" s="44">
        <f t="shared" si="11"/>
        <v>1.3888888888888889E-3</v>
      </c>
      <c r="M38" s="87"/>
      <c r="N38" s="60">
        <f>B38-C30</f>
        <v>1.0208813657407414</v>
      </c>
      <c r="O38" s="89"/>
      <c r="P38" s="1"/>
      <c r="Q38" s="71"/>
      <c r="R38" s="72"/>
      <c r="S38" s="2"/>
      <c r="T38" s="250"/>
      <c r="U38" s="278"/>
      <c r="V38" s="262">
        <f t="shared" si="13"/>
        <v>72</v>
      </c>
      <c r="W38" s="89"/>
      <c r="X38" s="1"/>
    </row>
    <row r="39" spans="1:24" ht="16.05" customHeight="1">
      <c r="A39" s="25"/>
      <c r="B39" s="37">
        <f t="shared" si="12"/>
        <v>3.7543018518518529</v>
      </c>
      <c r="C39" s="38">
        <f t="shared" si="10"/>
        <v>3.7556907407407421</v>
      </c>
      <c r="D39" s="166" t="s">
        <v>321</v>
      </c>
      <c r="E39" s="166" t="s">
        <v>13</v>
      </c>
      <c r="F39" s="134"/>
      <c r="G39" s="44"/>
      <c r="H39" s="44"/>
      <c r="I39" s="150"/>
      <c r="J39" s="44"/>
      <c r="K39" s="44">
        <v>1.3888888888888889E-3</v>
      </c>
      <c r="L39" s="44">
        <f t="shared" si="11"/>
        <v>1.3888888888888889E-3</v>
      </c>
      <c r="M39" s="87"/>
      <c r="N39" s="88">
        <f>B39-C31</f>
        <v>1.9266898148148748E-2</v>
      </c>
      <c r="O39" s="89"/>
      <c r="P39" s="1"/>
      <c r="Q39" s="71"/>
      <c r="R39" s="72"/>
      <c r="S39" s="2"/>
      <c r="T39" s="250"/>
      <c r="U39" s="278"/>
      <c r="V39" s="262">
        <f t="shared" si="13"/>
        <v>72</v>
      </c>
      <c r="W39" s="89"/>
      <c r="X39" s="1"/>
    </row>
    <row r="40" spans="1:24" ht="16.05" customHeight="1">
      <c r="A40" s="25"/>
      <c r="B40" s="37">
        <f t="shared" si="12"/>
        <v>3.7556907407407421</v>
      </c>
      <c r="C40" s="38">
        <f t="shared" si="10"/>
        <v>3.7580222222222237</v>
      </c>
      <c r="D40" s="164">
        <v>147</v>
      </c>
      <c r="E40" s="164" t="s">
        <v>60</v>
      </c>
      <c r="F40" s="134"/>
      <c r="G40" s="44">
        <v>6.9444444444444447E-4</v>
      </c>
      <c r="H40" s="44">
        <v>1.7361111111111112E-4</v>
      </c>
      <c r="I40" s="150">
        <v>4.2175925925925926E-4</v>
      </c>
      <c r="J40" s="44">
        <v>1.0416666666666667E-3</v>
      </c>
      <c r="K40" s="44"/>
      <c r="L40" s="44">
        <f t="shared" si="11"/>
        <v>2.3314814814814813E-3</v>
      </c>
      <c r="M40" s="70"/>
      <c r="N40" s="68"/>
      <c r="O40" s="1"/>
      <c r="P40" s="1"/>
      <c r="Q40" s="71"/>
      <c r="R40" s="72"/>
      <c r="S40" s="2"/>
      <c r="T40" s="250"/>
      <c r="U40" s="262">
        <v>10</v>
      </c>
      <c r="V40" s="262">
        <f t="shared" si="13"/>
        <v>82</v>
      </c>
      <c r="W40" s="89"/>
      <c r="X40" s="1"/>
    </row>
    <row r="41" spans="1:24" ht="16.05" customHeight="1">
      <c r="A41" s="25"/>
      <c r="B41" s="37">
        <f t="shared" si="12"/>
        <v>3.7580222222222237</v>
      </c>
      <c r="C41" s="38">
        <f t="shared" si="10"/>
        <v>3.7604563657407422</v>
      </c>
      <c r="D41" s="165">
        <v>148</v>
      </c>
      <c r="E41" s="165" t="s">
        <v>66</v>
      </c>
      <c r="F41" s="134"/>
      <c r="G41" s="44">
        <v>6.9444444444444447E-4</v>
      </c>
      <c r="H41" s="44">
        <v>1.7361111111111112E-4</v>
      </c>
      <c r="I41" s="150">
        <v>5.2442129629629627E-4</v>
      </c>
      <c r="J41" s="44">
        <v>1.0416666666666667E-3</v>
      </c>
      <c r="K41" s="44"/>
      <c r="L41" s="44">
        <f t="shared" si="11"/>
        <v>2.4341435185185186E-3</v>
      </c>
      <c r="M41" s="70"/>
      <c r="N41" s="1"/>
      <c r="O41" s="1"/>
      <c r="P41" s="1"/>
      <c r="Q41" s="71"/>
      <c r="R41" s="72"/>
      <c r="S41" s="2"/>
      <c r="T41" s="250"/>
      <c r="U41" s="262">
        <v>8</v>
      </c>
      <c r="V41" s="262">
        <f t="shared" si="13"/>
        <v>90</v>
      </c>
      <c r="W41" s="89"/>
      <c r="X41" s="1"/>
    </row>
    <row r="42" spans="1:24" ht="16.05" customHeight="1">
      <c r="A42" s="25"/>
      <c r="B42" s="37">
        <f t="shared" si="12"/>
        <v>3.7604563657407422</v>
      </c>
      <c r="C42" s="38">
        <f t="shared" si="10"/>
        <v>3.7618452546296313</v>
      </c>
      <c r="D42" s="166" t="s">
        <v>322</v>
      </c>
      <c r="E42" s="166" t="s">
        <v>20</v>
      </c>
      <c r="F42" s="134"/>
      <c r="G42" s="44"/>
      <c r="H42" s="44"/>
      <c r="I42" s="150"/>
      <c r="J42" s="44"/>
      <c r="K42" s="44">
        <v>1.3888888888888889E-3</v>
      </c>
      <c r="L42" s="44">
        <f t="shared" si="11"/>
        <v>1.3888888888888889E-3</v>
      </c>
      <c r="M42" s="70"/>
      <c r="N42" s="60">
        <f>B42-C32</f>
        <v>2.2608564814815768E-2</v>
      </c>
      <c r="O42" s="1"/>
      <c r="P42" s="1"/>
      <c r="Q42" s="71"/>
      <c r="R42" s="72"/>
      <c r="S42" s="2"/>
      <c r="T42" s="250"/>
      <c r="U42" s="278"/>
      <c r="V42" s="262">
        <f t="shared" si="13"/>
        <v>90</v>
      </c>
      <c r="W42" s="89"/>
      <c r="X42" s="1"/>
    </row>
    <row r="43" spans="1:24" ht="16.05" customHeight="1">
      <c r="A43" s="25"/>
      <c r="B43" s="37">
        <f t="shared" si="12"/>
        <v>3.7618452546296313</v>
      </c>
      <c r="C43" s="38">
        <f t="shared" si="10"/>
        <v>3.7632341435185204</v>
      </c>
      <c r="D43" s="166" t="s">
        <v>323</v>
      </c>
      <c r="E43" s="166" t="s">
        <v>26</v>
      </c>
      <c r="F43" s="134"/>
      <c r="G43" s="44"/>
      <c r="H43" s="44"/>
      <c r="I43" s="150"/>
      <c r="J43" s="44"/>
      <c r="K43" s="44">
        <v>1.3888888888888889E-3</v>
      </c>
      <c r="L43" s="44">
        <f t="shared" si="11"/>
        <v>1.3888888888888889E-3</v>
      </c>
      <c r="M43" s="70"/>
      <c r="N43" s="295">
        <f>B43-C33</f>
        <v>2.1047685185186182E-2</v>
      </c>
      <c r="O43" s="1"/>
      <c r="P43" s="1"/>
      <c r="Q43" s="71"/>
      <c r="R43" s="72"/>
      <c r="S43" s="2"/>
      <c r="T43" s="250"/>
      <c r="U43" s="278"/>
      <c r="V43" s="262">
        <f t="shared" si="13"/>
        <v>90</v>
      </c>
      <c r="W43" s="89"/>
      <c r="X43" s="1"/>
    </row>
    <row r="44" spans="1:24" ht="16.05" customHeight="1">
      <c r="A44" s="25"/>
      <c r="B44" s="37">
        <f t="shared" si="12"/>
        <v>3.7632341435185204</v>
      </c>
      <c r="C44" s="38">
        <f t="shared" si="10"/>
        <v>3.7654474537037057</v>
      </c>
      <c r="D44" s="164">
        <v>149</v>
      </c>
      <c r="E44" s="164" t="s">
        <v>73</v>
      </c>
      <c r="F44" s="134"/>
      <c r="G44" s="44">
        <v>6.9444444444444447E-4</v>
      </c>
      <c r="H44" s="44">
        <v>1.7361111111111112E-4</v>
      </c>
      <c r="I44" s="150">
        <v>3.0358796296296291E-4</v>
      </c>
      <c r="J44" s="44">
        <v>1.0416666666666667E-3</v>
      </c>
      <c r="K44" s="44"/>
      <c r="L44" s="44">
        <f t="shared" si="11"/>
        <v>2.2133101851851853E-3</v>
      </c>
      <c r="M44" s="70"/>
      <c r="N44" s="1"/>
      <c r="O44" s="1"/>
      <c r="P44" s="1"/>
      <c r="Q44" s="71"/>
      <c r="R44" s="72"/>
      <c r="S44" s="2"/>
      <c r="T44" s="250"/>
      <c r="U44" s="262">
        <v>10</v>
      </c>
      <c r="V44" s="262">
        <f t="shared" si="13"/>
        <v>100</v>
      </c>
      <c r="W44" s="89"/>
      <c r="X44" s="1"/>
    </row>
    <row r="45" spans="1:24" ht="16.05" customHeight="1">
      <c r="A45" s="25"/>
      <c r="B45" s="37">
        <f t="shared" si="12"/>
        <v>3.7654474537037057</v>
      </c>
      <c r="C45" s="38">
        <f t="shared" si="10"/>
        <v>3.7677509259259279</v>
      </c>
      <c r="D45" s="165">
        <v>150</v>
      </c>
      <c r="E45" s="165" t="s">
        <v>80</v>
      </c>
      <c r="F45" s="134"/>
      <c r="G45" s="44">
        <v>6.9444444444444447E-4</v>
      </c>
      <c r="H45" s="44">
        <v>1.7361111111111112E-4</v>
      </c>
      <c r="I45" s="150">
        <v>3.9375000000000006E-4</v>
      </c>
      <c r="J45" s="44">
        <v>1.0416666666666667E-3</v>
      </c>
      <c r="K45" s="44"/>
      <c r="L45" s="44">
        <f t="shared" si="11"/>
        <v>2.3034722222222224E-3</v>
      </c>
      <c r="M45" s="70"/>
      <c r="N45" s="1"/>
      <c r="O45" s="1"/>
      <c r="P45" s="1"/>
      <c r="Q45" s="71"/>
      <c r="R45" s="72"/>
      <c r="S45" s="2"/>
      <c r="T45" s="250"/>
      <c r="U45" s="262">
        <v>9</v>
      </c>
      <c r="V45" s="262">
        <f t="shared" si="13"/>
        <v>109</v>
      </c>
      <c r="W45" s="89"/>
      <c r="X45" s="1"/>
    </row>
    <row r="46" spans="1:24" ht="16.05" customHeight="1">
      <c r="A46" s="25"/>
      <c r="B46" s="37">
        <f t="shared" si="12"/>
        <v>3.7677509259259279</v>
      </c>
      <c r="C46" s="38">
        <f t="shared" si="10"/>
        <v>3.769139814814817</v>
      </c>
      <c r="D46" s="166" t="s">
        <v>324</v>
      </c>
      <c r="E46" s="166" t="s">
        <v>33</v>
      </c>
      <c r="F46" s="132"/>
      <c r="G46" s="44"/>
      <c r="H46" s="44"/>
      <c r="I46" s="150"/>
      <c r="J46" s="44"/>
      <c r="K46" s="44">
        <v>1.3888888888888889E-3</v>
      </c>
      <c r="L46" s="44">
        <f t="shared" si="11"/>
        <v>1.3888888888888889E-3</v>
      </c>
      <c r="M46" s="70"/>
      <c r="N46" s="60">
        <f>B46-C34</f>
        <v>2.424618055555694E-2</v>
      </c>
      <c r="O46" s="1"/>
      <c r="P46" s="1"/>
      <c r="Q46" s="71"/>
      <c r="R46" s="72"/>
      <c r="S46" s="2"/>
      <c r="T46" s="250"/>
      <c r="U46" s="278"/>
      <c r="V46" s="262">
        <f t="shared" si="13"/>
        <v>109</v>
      </c>
      <c r="W46" s="89"/>
      <c r="X46" s="1"/>
    </row>
    <row r="47" spans="1:24" ht="16.05" customHeight="1">
      <c r="A47" s="25"/>
      <c r="B47" s="37">
        <f t="shared" si="12"/>
        <v>3.769139814814817</v>
      </c>
      <c r="C47" s="38">
        <f t="shared" si="10"/>
        <v>3.7705287037037061</v>
      </c>
      <c r="D47" s="166" t="s">
        <v>413</v>
      </c>
      <c r="E47" s="166" t="s">
        <v>40</v>
      </c>
      <c r="F47" s="132"/>
      <c r="G47" s="44"/>
      <c r="H47" s="44"/>
      <c r="I47" s="150"/>
      <c r="J47" s="44"/>
      <c r="K47" s="44">
        <v>1.3888888888888889E-3</v>
      </c>
      <c r="L47" s="44">
        <f t="shared" si="11"/>
        <v>1.3888888888888889E-3</v>
      </c>
      <c r="M47" s="70"/>
      <c r="N47" s="60">
        <f>B47-C35</f>
        <v>2.2804976851853453E-2</v>
      </c>
      <c r="O47" s="1"/>
      <c r="P47" s="1"/>
      <c r="Q47" s="71"/>
      <c r="R47" s="72"/>
      <c r="S47" s="2"/>
      <c r="T47" s="250"/>
      <c r="U47" s="278"/>
      <c r="V47" s="262">
        <f t="shared" si="13"/>
        <v>109</v>
      </c>
      <c r="W47" s="89"/>
      <c r="X47" s="1"/>
    </row>
    <row r="48" spans="1:24" ht="15" customHeight="1">
      <c r="A48" s="25"/>
      <c r="B48" s="37">
        <f t="shared" si="12"/>
        <v>3.7705287037037061</v>
      </c>
      <c r="C48" s="38">
        <f t="shared" si="10"/>
        <v>3.7740920138888914</v>
      </c>
      <c r="D48" s="164">
        <v>151</v>
      </c>
      <c r="E48" s="164" t="s">
        <v>87</v>
      </c>
      <c r="F48" s="140"/>
      <c r="G48" s="44">
        <v>6.9444444444444447E-4</v>
      </c>
      <c r="H48" s="44">
        <v>1.7361111111111112E-4</v>
      </c>
      <c r="I48" s="150">
        <v>1.6535879629629628E-3</v>
      </c>
      <c r="J48" s="44">
        <v>1.0416666666666667E-3</v>
      </c>
      <c r="K48" s="44"/>
      <c r="L48" s="44">
        <f t="shared" si="11"/>
        <v>3.563310185185185E-3</v>
      </c>
      <c r="M48" s="70"/>
      <c r="N48" s="1"/>
      <c r="O48" s="1"/>
      <c r="P48" s="60"/>
      <c r="Q48" s="71"/>
      <c r="R48" s="72"/>
      <c r="S48" s="2"/>
      <c r="T48" s="250"/>
      <c r="U48" s="262">
        <v>10</v>
      </c>
      <c r="V48" s="262">
        <f t="shared" si="13"/>
        <v>119</v>
      </c>
      <c r="W48" s="89"/>
      <c r="X48" s="1"/>
    </row>
    <row r="49" spans="1:24" ht="16.5" customHeight="1">
      <c r="A49" s="25"/>
      <c r="B49" s="37">
        <f t="shared" si="12"/>
        <v>3.7740920138888914</v>
      </c>
      <c r="C49" s="38">
        <f t="shared" si="10"/>
        <v>3.7778217592592616</v>
      </c>
      <c r="D49" s="165">
        <v>152</v>
      </c>
      <c r="E49" s="165" t="s">
        <v>94</v>
      </c>
      <c r="F49" s="134"/>
      <c r="G49" s="44">
        <v>6.9444444444444447E-4</v>
      </c>
      <c r="H49" s="44">
        <v>1.7361111111111112E-4</v>
      </c>
      <c r="I49" s="150">
        <v>1.8200231481481485E-3</v>
      </c>
      <c r="J49" s="44">
        <v>1.0416666666666667E-3</v>
      </c>
      <c r="K49" s="44"/>
      <c r="L49" s="44">
        <f t="shared" si="11"/>
        <v>3.7297453703703711E-3</v>
      </c>
      <c r="M49" s="70"/>
      <c r="N49" s="1"/>
      <c r="O49" s="1"/>
      <c r="P49" s="1"/>
      <c r="Q49" s="71"/>
      <c r="R49" s="72"/>
      <c r="S49" s="2"/>
      <c r="T49" s="250"/>
      <c r="U49" s="262">
        <v>10</v>
      </c>
      <c r="V49" s="262">
        <f t="shared" si="13"/>
        <v>129</v>
      </c>
      <c r="W49" s="89"/>
      <c r="X49" s="1"/>
    </row>
    <row r="50" spans="1:24" ht="16.05" customHeight="1">
      <c r="A50" s="25"/>
      <c r="B50" s="37">
        <f t="shared" si="12"/>
        <v>3.7778217592592616</v>
      </c>
      <c r="C50" s="38">
        <f t="shared" si="10"/>
        <v>3.7792106481481507</v>
      </c>
      <c r="D50" s="166" t="s">
        <v>326</v>
      </c>
      <c r="E50" s="166" t="s">
        <v>46</v>
      </c>
      <c r="F50" s="132"/>
      <c r="G50" s="44"/>
      <c r="H50" s="44"/>
      <c r="I50" s="150"/>
      <c r="J50" s="44"/>
      <c r="K50" s="44">
        <v>1.3888888888888889E-3</v>
      </c>
      <c r="L50" s="44">
        <f t="shared" si="11"/>
        <v>1.3888888888888889E-3</v>
      </c>
      <c r="M50" s="70"/>
      <c r="N50" s="60">
        <f>B50-C36</f>
        <v>2.8339583333334861E-2</v>
      </c>
      <c r="O50" s="1"/>
      <c r="P50" s="1"/>
      <c r="Q50" s="71"/>
      <c r="R50" s="72"/>
      <c r="S50" s="2"/>
      <c r="T50" s="250"/>
      <c r="U50" s="278"/>
      <c r="V50" s="262">
        <f t="shared" si="13"/>
        <v>129</v>
      </c>
      <c r="W50" s="89"/>
      <c r="X50" s="1"/>
    </row>
    <row r="51" spans="1:24" ht="16.05" customHeight="1">
      <c r="A51" s="25"/>
      <c r="B51" s="37">
        <f t="shared" si="12"/>
        <v>3.7792106481481507</v>
      </c>
      <c r="C51" s="38">
        <f t="shared" si="10"/>
        <v>3.7805995370370398</v>
      </c>
      <c r="D51" s="166" t="s">
        <v>327</v>
      </c>
      <c r="E51" s="166" t="s">
        <v>53</v>
      </c>
      <c r="F51" s="132"/>
      <c r="G51" s="44"/>
      <c r="H51" s="44"/>
      <c r="I51" s="150"/>
      <c r="J51" s="44"/>
      <c r="K51" s="44">
        <v>1.3888888888888889E-3</v>
      </c>
      <c r="L51" s="44">
        <f t="shared" si="11"/>
        <v>1.3888888888888889E-3</v>
      </c>
      <c r="M51" s="70"/>
      <c r="N51" s="60">
        <f>B51-C37</f>
        <v>2.6297685185186825E-2</v>
      </c>
      <c r="O51" s="1"/>
      <c r="P51" s="1"/>
      <c r="Q51" s="71"/>
      <c r="R51" s="72"/>
      <c r="S51" s="2"/>
      <c r="T51" s="250"/>
      <c r="U51" s="278"/>
      <c r="V51" s="262">
        <f t="shared" si="13"/>
        <v>129</v>
      </c>
      <c r="W51" s="89"/>
      <c r="X51" s="1"/>
    </row>
    <row r="52" spans="1:24" ht="16.05" customHeight="1">
      <c r="A52" s="25"/>
      <c r="B52" s="37">
        <f t="shared" si="12"/>
        <v>3.7805995370370398</v>
      </c>
      <c r="C52" s="38">
        <f t="shared" si="10"/>
        <v>3.7867153935185214</v>
      </c>
      <c r="D52" s="164">
        <v>153</v>
      </c>
      <c r="E52" s="164" t="s">
        <v>101</v>
      </c>
      <c r="F52" s="134"/>
      <c r="G52" s="44">
        <v>6.9444444444444447E-4</v>
      </c>
      <c r="H52" s="44">
        <v>4.0509259259259258E-4</v>
      </c>
      <c r="I52" s="150">
        <v>3.6274305555555552E-3</v>
      </c>
      <c r="J52" s="44">
        <v>1.3888888888888889E-3</v>
      </c>
      <c r="K52" s="99"/>
      <c r="L52" s="44">
        <f t="shared" si="11"/>
        <v>6.1158564814814817E-3</v>
      </c>
      <c r="M52" s="70"/>
      <c r="N52" s="1"/>
      <c r="O52" s="1"/>
      <c r="P52" s="1"/>
      <c r="Q52" s="71"/>
      <c r="R52" s="72"/>
      <c r="S52" s="2"/>
      <c r="T52" s="250"/>
      <c r="U52" s="262">
        <v>9</v>
      </c>
      <c r="V52" s="262">
        <f t="shared" si="13"/>
        <v>138</v>
      </c>
      <c r="W52" s="89"/>
      <c r="X52" s="1"/>
    </row>
    <row r="53" spans="1:24" ht="16.05" customHeight="1">
      <c r="A53" s="25"/>
      <c r="B53" s="37">
        <f t="shared" ref="B53:B54" si="14">C52</f>
        <v>3.7867153935185214</v>
      </c>
      <c r="C53" s="38">
        <f t="shared" ref="C53:C54" si="15">SUM(B53,L53)</f>
        <v>3.7881042824074105</v>
      </c>
      <c r="D53" s="166" t="s">
        <v>328</v>
      </c>
      <c r="E53" s="166" t="s">
        <v>60</v>
      </c>
      <c r="F53" s="132"/>
      <c r="G53" s="44"/>
      <c r="H53" s="44"/>
      <c r="I53" s="150"/>
      <c r="J53" s="44"/>
      <c r="K53" s="44">
        <v>1.3888888888888889E-3</v>
      </c>
      <c r="L53" s="44">
        <f t="shared" si="11"/>
        <v>1.3888888888888889E-3</v>
      </c>
      <c r="M53" s="70"/>
      <c r="N53" s="60">
        <f>B53-C40</f>
        <v>2.869317129629767E-2</v>
      </c>
      <c r="O53" s="1"/>
      <c r="P53" s="1"/>
      <c r="Q53" s="71"/>
      <c r="R53" s="72"/>
      <c r="S53" s="2"/>
      <c r="T53" s="250"/>
      <c r="U53" s="278"/>
      <c r="V53" s="262">
        <f t="shared" si="13"/>
        <v>138</v>
      </c>
      <c r="W53" s="89"/>
      <c r="X53" s="1"/>
    </row>
    <row r="54" spans="1:24" ht="16.05" customHeight="1">
      <c r="A54" s="25"/>
      <c r="B54" s="37">
        <f t="shared" si="14"/>
        <v>3.7881042824074105</v>
      </c>
      <c r="C54" s="38">
        <f t="shared" si="15"/>
        <v>3.7894931712962996</v>
      </c>
      <c r="D54" s="166" t="s">
        <v>329</v>
      </c>
      <c r="E54" s="166" t="s">
        <v>66</v>
      </c>
      <c r="F54" s="132"/>
      <c r="G54" s="44"/>
      <c r="H54" s="44"/>
      <c r="I54" s="150"/>
      <c r="J54" s="44"/>
      <c r="K54" s="44">
        <v>1.3888888888888889E-3</v>
      </c>
      <c r="L54" s="44">
        <f t="shared" si="11"/>
        <v>1.3888888888888889E-3</v>
      </c>
      <c r="M54" s="70"/>
      <c r="N54" s="60">
        <f>B54-C41</f>
        <v>2.7647916666668326E-2</v>
      </c>
      <c r="O54" s="1"/>
      <c r="P54" s="1"/>
      <c r="Q54" s="71"/>
      <c r="R54" s="72"/>
      <c r="S54" s="2"/>
      <c r="T54" s="250"/>
      <c r="U54" s="278"/>
      <c r="V54" s="262">
        <f t="shared" si="13"/>
        <v>138</v>
      </c>
      <c r="W54" s="89"/>
      <c r="X54" s="1"/>
    </row>
    <row r="55" spans="1:24" ht="16.05" customHeight="1">
      <c r="A55" s="25"/>
      <c r="B55" s="37">
        <f t="shared" si="12"/>
        <v>3.7894931712962996</v>
      </c>
      <c r="C55" s="38">
        <f t="shared" si="10"/>
        <v>3.7921484953703737</v>
      </c>
      <c r="D55" s="164">
        <v>154</v>
      </c>
      <c r="E55" s="164" t="s">
        <v>113</v>
      </c>
      <c r="F55" s="134"/>
      <c r="G55" s="44">
        <v>6.9444444444444447E-4</v>
      </c>
      <c r="H55" s="44">
        <v>1.7361111111111112E-4</v>
      </c>
      <c r="I55" s="150">
        <v>7.4560185185185189E-4</v>
      </c>
      <c r="J55" s="44">
        <v>1.0416666666666667E-3</v>
      </c>
      <c r="K55" s="44"/>
      <c r="L55" s="44">
        <f t="shared" si="11"/>
        <v>2.6553240740740738E-3</v>
      </c>
      <c r="M55" s="70"/>
      <c r="N55" s="1"/>
      <c r="O55" s="1"/>
      <c r="P55" s="1"/>
      <c r="Q55" s="71"/>
      <c r="R55" s="72"/>
      <c r="S55" s="2"/>
      <c r="T55" s="250"/>
      <c r="U55" s="262">
        <v>10</v>
      </c>
      <c r="V55" s="262">
        <f t="shared" si="13"/>
        <v>148</v>
      </c>
      <c r="W55" s="89"/>
      <c r="X55" s="1"/>
    </row>
    <row r="56" spans="1:24" ht="16.05" customHeight="1">
      <c r="A56" s="25"/>
      <c r="B56" s="37">
        <f t="shared" si="12"/>
        <v>3.7921484953703737</v>
      </c>
      <c r="C56" s="38">
        <f t="shared" si="10"/>
        <v>3.7950260416666701</v>
      </c>
      <c r="D56" s="165">
        <v>155</v>
      </c>
      <c r="E56" s="165" t="s">
        <v>120</v>
      </c>
      <c r="F56" s="134"/>
      <c r="G56" s="44">
        <v>6.9444444444444447E-4</v>
      </c>
      <c r="H56" s="44">
        <v>1.7361111111111112E-4</v>
      </c>
      <c r="I56" s="150">
        <v>9.6782407407407407E-4</v>
      </c>
      <c r="J56" s="44">
        <v>1.0416666666666667E-3</v>
      </c>
      <c r="K56" s="44"/>
      <c r="L56" s="44">
        <f t="shared" si="11"/>
        <v>2.8775462962962964E-3</v>
      </c>
      <c r="M56" s="70"/>
      <c r="N56" s="1"/>
      <c r="O56" s="1"/>
      <c r="P56" s="1"/>
      <c r="Q56" s="71"/>
      <c r="R56" s="72"/>
      <c r="S56" s="2"/>
      <c r="T56" s="250"/>
      <c r="U56" s="262">
        <v>7</v>
      </c>
      <c r="V56" s="262">
        <f t="shared" si="13"/>
        <v>155</v>
      </c>
      <c r="W56" s="89"/>
      <c r="X56" s="1"/>
    </row>
    <row r="57" spans="1:24" ht="16.05" customHeight="1">
      <c r="A57" s="25"/>
      <c r="B57" s="37">
        <f t="shared" si="12"/>
        <v>3.7950260416666701</v>
      </c>
      <c r="C57" s="38">
        <f t="shared" si="10"/>
        <v>3.7964149305555592</v>
      </c>
      <c r="D57" s="166" t="s">
        <v>330</v>
      </c>
      <c r="E57" s="166" t="s">
        <v>73</v>
      </c>
      <c r="F57" s="132"/>
      <c r="G57" s="44"/>
      <c r="H57" s="44"/>
      <c r="I57" s="150"/>
      <c r="J57" s="44"/>
      <c r="K57" s="44">
        <v>1.3888888888888889E-3</v>
      </c>
      <c r="L57" s="44">
        <f t="shared" si="11"/>
        <v>1.3888888888888889E-3</v>
      </c>
      <c r="M57" s="70"/>
      <c r="N57" s="60">
        <f>B57-C44</f>
        <v>2.957858796296442E-2</v>
      </c>
      <c r="O57" s="1"/>
      <c r="P57" s="1"/>
      <c r="Q57" s="71"/>
      <c r="R57" s="72"/>
      <c r="S57" s="2"/>
      <c r="T57" s="250"/>
      <c r="U57" s="278"/>
      <c r="V57" s="262">
        <f t="shared" si="13"/>
        <v>155</v>
      </c>
      <c r="W57" s="89"/>
      <c r="X57" s="1"/>
    </row>
    <row r="58" spans="1:24" ht="16.05" customHeight="1">
      <c r="A58" s="25"/>
      <c r="B58" s="37">
        <f t="shared" si="12"/>
        <v>3.7964149305555592</v>
      </c>
      <c r="C58" s="38">
        <f t="shared" si="10"/>
        <v>3.7978038194444483</v>
      </c>
      <c r="D58" s="166" t="s">
        <v>331</v>
      </c>
      <c r="E58" s="166" t="s">
        <v>80</v>
      </c>
      <c r="F58" s="132"/>
      <c r="G58" s="44"/>
      <c r="H58" s="44"/>
      <c r="I58" s="150"/>
      <c r="J58" s="44"/>
      <c r="K58" s="44">
        <v>1.3888888888888889E-3</v>
      </c>
      <c r="L58" s="44">
        <f t="shared" si="11"/>
        <v>1.3888888888888889E-3</v>
      </c>
      <c r="M58" s="70"/>
      <c r="N58" s="60">
        <f>B58-C45</f>
        <v>2.8664004629631368E-2</v>
      </c>
      <c r="O58" s="1"/>
      <c r="P58" s="1"/>
      <c r="Q58" s="71"/>
      <c r="R58" s="72"/>
      <c r="S58" s="2"/>
      <c r="T58" s="250"/>
      <c r="U58" s="278"/>
      <c r="V58" s="262">
        <f t="shared" si="13"/>
        <v>155</v>
      </c>
      <c r="W58" s="89"/>
      <c r="X58" s="1"/>
    </row>
    <row r="59" spans="1:24" ht="15" customHeight="1">
      <c r="A59" s="25"/>
      <c r="B59" s="37">
        <f t="shared" si="12"/>
        <v>3.7978038194444483</v>
      </c>
      <c r="C59" s="38">
        <f t="shared" si="10"/>
        <v>3.80409467592593</v>
      </c>
      <c r="D59" s="164" t="s">
        <v>411</v>
      </c>
      <c r="E59" s="164" t="s">
        <v>127</v>
      </c>
      <c r="F59" s="134"/>
      <c r="G59" s="44">
        <v>6.9444444444444447E-4</v>
      </c>
      <c r="H59" s="44">
        <v>3.4722222222222224E-4</v>
      </c>
      <c r="I59" s="150">
        <v>3.8603009259259263E-3</v>
      </c>
      <c r="J59" s="44">
        <v>1.3888888888888889E-3</v>
      </c>
      <c r="K59" s="99"/>
      <c r="L59" s="44">
        <f t="shared" si="11"/>
        <v>6.2908564814814823E-3</v>
      </c>
      <c r="M59" s="70"/>
      <c r="N59" s="1"/>
      <c r="O59" s="1"/>
      <c r="P59" s="1"/>
      <c r="Q59" s="1"/>
      <c r="R59" s="1"/>
      <c r="S59" s="2"/>
      <c r="T59" s="250"/>
      <c r="U59" s="262">
        <v>7</v>
      </c>
      <c r="V59" s="262">
        <f t="shared" si="13"/>
        <v>162</v>
      </c>
      <c r="W59" s="89"/>
      <c r="X59" s="1"/>
    </row>
    <row r="60" spans="1:24" s="145" customFormat="1" ht="15" customHeight="1">
      <c r="A60" s="25"/>
      <c r="B60" s="37">
        <f t="shared" ref="B60:B61" si="16">C59</f>
        <v>3.80409467592593</v>
      </c>
      <c r="C60" s="38">
        <f t="shared" ref="C60:C61" si="17">SUM(B60,L60)</f>
        <v>3.8094547453703744</v>
      </c>
      <c r="D60" s="165" t="s">
        <v>412</v>
      </c>
      <c r="E60" s="165" t="s">
        <v>154</v>
      </c>
      <c r="F60" s="132"/>
      <c r="G60" s="44">
        <v>6.9444444444444447E-4</v>
      </c>
      <c r="H60" s="44">
        <v>1.7361111111111112E-4</v>
      </c>
      <c r="I60" s="150">
        <v>3.4503472222222223E-3</v>
      </c>
      <c r="J60" s="44">
        <v>1.0416666666666667E-3</v>
      </c>
      <c r="K60" s="44"/>
      <c r="L60" s="44">
        <f>SUM(G60:K60)</f>
        <v>5.3600694444444442E-3</v>
      </c>
      <c r="M60" s="70"/>
      <c r="N60" s="149"/>
      <c r="O60" s="149"/>
      <c r="P60" s="149"/>
      <c r="Q60" s="149"/>
      <c r="R60" s="149"/>
      <c r="S60" s="2"/>
      <c r="T60" s="250"/>
      <c r="U60" s="262">
        <v>20</v>
      </c>
      <c r="V60" s="262">
        <f t="shared" si="13"/>
        <v>182</v>
      </c>
      <c r="W60" s="89"/>
      <c r="X60" s="149"/>
    </row>
    <row r="61" spans="1:24" ht="16.05" customHeight="1">
      <c r="A61" s="25"/>
      <c r="B61" s="37">
        <f t="shared" si="16"/>
        <v>3.8094547453703744</v>
      </c>
      <c r="C61" s="38">
        <f t="shared" si="17"/>
        <v>3.8108436342592635</v>
      </c>
      <c r="D61" s="166" t="s">
        <v>332</v>
      </c>
      <c r="E61" s="166" t="s">
        <v>87</v>
      </c>
      <c r="F61" s="132"/>
      <c r="G61" s="44"/>
      <c r="H61" s="44"/>
      <c r="I61" s="150"/>
      <c r="J61" s="44"/>
      <c r="K61" s="44">
        <v>1.3888888888888889E-3</v>
      </c>
      <c r="L61" s="44">
        <f t="shared" si="11"/>
        <v>1.3888888888888889E-3</v>
      </c>
      <c r="M61" s="70"/>
      <c r="N61" s="60">
        <f>B61-C48</f>
        <v>3.5362731481483056E-2</v>
      </c>
      <c r="O61" s="1"/>
      <c r="P61" s="1"/>
      <c r="Q61" s="1"/>
      <c r="R61" s="1"/>
      <c r="S61" s="2"/>
      <c r="T61" s="250"/>
      <c r="U61" s="278"/>
      <c r="V61" s="262">
        <f t="shared" si="13"/>
        <v>182</v>
      </c>
      <c r="W61" s="89"/>
      <c r="X61" s="1"/>
    </row>
    <row r="62" spans="1:24" ht="16.05" customHeight="1">
      <c r="A62" s="25"/>
      <c r="B62" s="37">
        <f t="shared" ref="B62:B69" si="18">C61</f>
        <v>3.8108436342592635</v>
      </c>
      <c r="C62" s="38">
        <f t="shared" ref="C62:C69" si="19">SUM(B62,L62)</f>
        <v>3.8122325231481526</v>
      </c>
      <c r="D62" s="166" t="s">
        <v>333</v>
      </c>
      <c r="E62" s="166" t="s">
        <v>94</v>
      </c>
      <c r="F62" s="132"/>
      <c r="G62" s="44"/>
      <c r="H62" s="44"/>
      <c r="I62" s="150"/>
      <c r="J62" s="44"/>
      <c r="K62" s="44">
        <v>1.3888888888888889E-3</v>
      </c>
      <c r="L62" s="44">
        <f t="shared" si="11"/>
        <v>1.3888888888888889E-3</v>
      </c>
      <c r="M62" s="70"/>
      <c r="N62" s="60">
        <f>B62-C49</f>
        <v>3.3021875000001977E-2</v>
      </c>
      <c r="O62" s="1"/>
      <c r="P62" s="1"/>
      <c r="Q62" s="1"/>
      <c r="R62" s="1"/>
      <c r="S62" s="2"/>
      <c r="T62" s="250"/>
      <c r="U62" s="279"/>
      <c r="V62" s="262">
        <f t="shared" si="13"/>
        <v>182</v>
      </c>
      <c r="W62" s="89"/>
      <c r="X62" s="1"/>
    </row>
    <row r="63" spans="1:24" ht="16.05" customHeight="1">
      <c r="A63" s="25"/>
      <c r="B63" s="37">
        <f t="shared" si="18"/>
        <v>3.8122325231481526</v>
      </c>
      <c r="C63" s="38">
        <f>SUM(B63,L60)</f>
        <v>3.8175925925925971</v>
      </c>
      <c r="D63" s="164">
        <v>158</v>
      </c>
      <c r="E63" s="164" t="s">
        <v>148</v>
      </c>
      <c r="F63" s="244" t="s">
        <v>148</v>
      </c>
      <c r="G63" s="44">
        <v>6.9444444444444447E-4</v>
      </c>
      <c r="H63" s="44">
        <v>1.7361111111111112E-4</v>
      </c>
      <c r="I63" s="150">
        <v>2.8393518518518516E-3</v>
      </c>
      <c r="J63" s="44">
        <v>1.0416666666666667E-3</v>
      </c>
      <c r="L63" s="44">
        <f t="shared" si="11"/>
        <v>4.749074074074074E-3</v>
      </c>
      <c r="M63" s="70"/>
      <c r="N63" s="60"/>
      <c r="O63" s="1"/>
      <c r="P63" s="1"/>
      <c r="Q63" s="1"/>
      <c r="R63" s="1"/>
      <c r="S63" s="2"/>
      <c r="T63" s="250"/>
      <c r="U63" s="249">
        <v>20</v>
      </c>
      <c r="V63" s="262">
        <f t="shared" si="13"/>
        <v>202</v>
      </c>
      <c r="W63" s="89"/>
      <c r="X63" s="1"/>
    </row>
    <row r="64" spans="1:24" ht="16.05" customHeight="1">
      <c r="A64" s="25"/>
      <c r="B64" s="37">
        <f t="shared" si="18"/>
        <v>3.8175925925925971</v>
      </c>
      <c r="C64" s="38">
        <f t="shared" si="19"/>
        <v>3.8189814814814862</v>
      </c>
      <c r="D64" s="166" t="s">
        <v>334</v>
      </c>
      <c r="E64" s="166" t="s">
        <v>101</v>
      </c>
      <c r="F64" s="132"/>
      <c r="G64" s="44"/>
      <c r="H64" s="44"/>
      <c r="I64" s="150"/>
      <c r="J64" s="44"/>
      <c r="K64" s="44">
        <v>1.3888888888888889E-3</v>
      </c>
      <c r="L64" s="44">
        <f t="shared" si="11"/>
        <v>1.3888888888888889E-3</v>
      </c>
      <c r="M64" s="70"/>
      <c r="N64" s="60">
        <f>B64-C52</f>
        <v>3.0877199074075712E-2</v>
      </c>
      <c r="O64" s="1"/>
      <c r="P64" s="1"/>
      <c r="Q64" s="1"/>
      <c r="R64" s="72"/>
      <c r="S64" s="2"/>
      <c r="T64" s="250"/>
      <c r="U64" s="252"/>
      <c r="V64" s="253"/>
      <c r="W64" s="89"/>
      <c r="X64" s="1"/>
    </row>
    <row r="65" spans="1:24" ht="16.05" customHeight="1">
      <c r="A65" s="25"/>
      <c r="B65" s="37">
        <f t="shared" si="18"/>
        <v>3.8189814814814862</v>
      </c>
      <c r="C65" s="38">
        <f t="shared" si="19"/>
        <v>3.8203703703703753</v>
      </c>
      <c r="D65" s="166" t="s">
        <v>335</v>
      </c>
      <c r="E65" s="166" t="s">
        <v>113</v>
      </c>
      <c r="F65" s="132"/>
      <c r="G65" s="44"/>
      <c r="H65" s="44"/>
      <c r="I65" s="150"/>
      <c r="J65" s="44"/>
      <c r="K65" s="44">
        <v>1.3888888888888889E-3</v>
      </c>
      <c r="L65" s="44">
        <f t="shared" si="11"/>
        <v>1.3888888888888889E-3</v>
      </c>
      <c r="M65" s="70"/>
      <c r="N65" s="60">
        <f>B65-C55</f>
        <v>2.6832986111112511E-2</v>
      </c>
      <c r="O65" s="1"/>
      <c r="P65" s="1"/>
      <c r="Q65" s="1"/>
      <c r="R65" s="1"/>
      <c r="S65" s="2"/>
      <c r="T65" s="1"/>
      <c r="U65" s="252"/>
      <c r="V65" s="68"/>
      <c r="W65" s="1"/>
      <c r="X65" s="1"/>
    </row>
    <row r="66" spans="1:24" ht="16.05" customHeight="1">
      <c r="A66" s="25"/>
      <c r="B66" s="37">
        <f t="shared" si="18"/>
        <v>3.8203703703703753</v>
      </c>
      <c r="C66" s="38">
        <f t="shared" si="19"/>
        <v>3.8217592592592644</v>
      </c>
      <c r="D66" s="166" t="s">
        <v>336</v>
      </c>
      <c r="E66" s="166" t="s">
        <v>120</v>
      </c>
      <c r="F66" s="132"/>
      <c r="G66" s="44"/>
      <c r="H66" s="44"/>
      <c r="I66" s="150"/>
      <c r="J66" s="44"/>
      <c r="K66" s="44">
        <v>1.3888888888888889E-3</v>
      </c>
      <c r="L66" s="44">
        <f t="shared" si="11"/>
        <v>1.3888888888888889E-3</v>
      </c>
      <c r="M66" s="70"/>
      <c r="N66" s="154">
        <f>B66-C56</f>
        <v>2.5344328703705177E-2</v>
      </c>
      <c r="O66" s="1"/>
      <c r="P66" s="1"/>
      <c r="Q66" s="1"/>
      <c r="R66" s="72"/>
      <c r="S66" s="2"/>
      <c r="T66" s="1"/>
      <c r="U66" s="1"/>
      <c r="V66" s="1"/>
      <c r="W66" s="1"/>
      <c r="X66" s="1"/>
    </row>
    <row r="67" spans="1:24" ht="16.05" customHeight="1">
      <c r="A67" s="25"/>
      <c r="B67" s="37">
        <f t="shared" si="18"/>
        <v>3.8217592592592644</v>
      </c>
      <c r="C67" s="38">
        <f t="shared" si="19"/>
        <v>3.8231481481481535</v>
      </c>
      <c r="D67" s="166" t="s">
        <v>337</v>
      </c>
      <c r="E67" s="166" t="s">
        <v>127</v>
      </c>
      <c r="F67" s="132"/>
      <c r="G67" s="44"/>
      <c r="H67" s="44"/>
      <c r="I67" s="292"/>
      <c r="J67" s="44"/>
      <c r="K67" s="44">
        <v>1.3888888888888889E-3</v>
      </c>
      <c r="L67" s="44">
        <f t="shared" si="11"/>
        <v>1.3888888888888889E-3</v>
      </c>
      <c r="M67" s="70"/>
      <c r="N67" s="155">
        <f>B67-C59</f>
        <v>1.7664583333334427E-2</v>
      </c>
      <c r="O67" s="1"/>
      <c r="P67" s="1"/>
      <c r="Q67" s="71"/>
      <c r="R67" s="72"/>
      <c r="S67" s="2"/>
      <c r="T67" s="1"/>
      <c r="U67" s="1"/>
      <c r="V67" s="1"/>
      <c r="W67" s="1"/>
      <c r="X67" s="1"/>
    </row>
    <row r="68" spans="1:24" ht="16.05" customHeight="1">
      <c r="A68" s="25"/>
      <c r="B68" s="37">
        <f t="shared" si="18"/>
        <v>3.8231481481481535</v>
      </c>
      <c r="C68" s="38">
        <f t="shared" si="19"/>
        <v>3.8231481481481535</v>
      </c>
      <c r="D68" s="166" t="s">
        <v>338</v>
      </c>
      <c r="E68" s="166" t="s">
        <v>148</v>
      </c>
      <c r="F68" s="132"/>
      <c r="G68" s="44"/>
      <c r="H68" s="44"/>
      <c r="I68" s="44"/>
      <c r="J68" s="44"/>
      <c r="K68" s="44">
        <v>0</v>
      </c>
      <c r="L68" s="44">
        <f t="shared" si="11"/>
        <v>0</v>
      </c>
      <c r="M68" s="87"/>
      <c r="N68" s="155">
        <f>B68-C60</f>
        <v>1.3693402777779085E-2</v>
      </c>
      <c r="O68" s="89"/>
      <c r="P68" s="1"/>
      <c r="Q68" s="1"/>
      <c r="R68" s="1"/>
      <c r="S68" s="2"/>
      <c r="T68" s="1"/>
      <c r="U68" s="1"/>
      <c r="V68" s="1"/>
      <c r="W68" s="1"/>
      <c r="X68" s="1"/>
    </row>
    <row r="69" spans="1:24" ht="16.05" customHeight="1">
      <c r="A69" s="25"/>
      <c r="B69" s="37">
        <f t="shared" si="18"/>
        <v>3.8231481481481535</v>
      </c>
      <c r="C69" s="38">
        <f t="shared" si="19"/>
        <v>3.8245370370370426</v>
      </c>
      <c r="D69" s="166" t="s">
        <v>339</v>
      </c>
      <c r="E69" s="166" t="s">
        <v>154</v>
      </c>
      <c r="F69" s="132"/>
      <c r="G69" s="44"/>
      <c r="H69" s="44"/>
      <c r="I69" s="44"/>
      <c r="J69" s="44"/>
      <c r="K69" s="44">
        <v>1.3888888888888889E-3</v>
      </c>
      <c r="L69" s="44">
        <f t="shared" si="11"/>
        <v>1.3888888888888889E-3</v>
      </c>
      <c r="M69" s="87"/>
      <c r="N69" s="155">
        <f>B69-C63</f>
        <v>5.555555555556424E-3</v>
      </c>
      <c r="O69" s="89"/>
      <c r="P69" s="1"/>
      <c r="Q69" s="1"/>
      <c r="R69" s="1"/>
      <c r="S69" s="2"/>
      <c r="T69" s="1"/>
      <c r="U69" s="1"/>
      <c r="V69" s="1"/>
      <c r="W69" s="1"/>
      <c r="X69" s="1"/>
    </row>
    <row r="70" spans="1:24" ht="16.05" customHeight="1">
      <c r="A70" s="1"/>
      <c r="B70" s="74"/>
      <c r="C70" s="13"/>
      <c r="D70" s="160"/>
      <c r="E70" s="69"/>
      <c r="F70" s="69"/>
      <c r="G70" s="69"/>
      <c r="H70" s="113" t="s">
        <v>180</v>
      </c>
      <c r="I70" s="114"/>
      <c r="J70" s="373">
        <f>SUM(L30:L69)</f>
        <v>2.0947593750000051</v>
      </c>
      <c r="K70" s="374"/>
      <c r="L70" s="115"/>
      <c r="M70" s="42"/>
      <c r="N70" s="68"/>
      <c r="O70" s="1"/>
      <c r="P70" s="1"/>
      <c r="Q70" s="1"/>
      <c r="R70" s="1"/>
      <c r="S70" s="2"/>
      <c r="T70" s="1"/>
      <c r="U70" s="1">
        <f>SUM(U30:U69)</f>
        <v>202</v>
      </c>
      <c r="V70" s="1"/>
      <c r="W70" s="1"/>
      <c r="X70" s="1"/>
    </row>
  </sheetData>
  <mergeCells count="2">
    <mergeCell ref="J70:K70"/>
    <mergeCell ref="J25:K25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3"/>
  <sheetViews>
    <sheetView showGridLines="0" topLeftCell="F1" zoomScale="85" zoomScaleNormal="85" workbookViewId="0">
      <selection activeCell="J18" sqref="J18"/>
    </sheetView>
  </sheetViews>
  <sheetFormatPr defaultColWidth="8.77734375" defaultRowHeight="14.55" customHeight="1"/>
  <cols>
    <col min="1" max="1" width="7.44140625" style="177" customWidth="1"/>
    <col min="2" max="3" width="8.6640625" style="177" customWidth="1"/>
    <col min="4" max="4" width="2.44140625" style="177" customWidth="1"/>
    <col min="5" max="5" width="8.77734375" style="177" customWidth="1"/>
    <col min="6" max="7" width="8.6640625" style="177" customWidth="1"/>
    <col min="8" max="8" width="2.33203125" style="177" customWidth="1"/>
    <col min="9" max="9" width="11.109375" style="177" customWidth="1"/>
    <col min="10" max="11" width="8.77734375" style="177" customWidth="1"/>
    <col min="12" max="12" width="2.6640625" style="177" customWidth="1"/>
    <col min="13" max="15" width="8.77734375" style="177" customWidth="1"/>
    <col min="16" max="16" width="3.109375" style="177" customWidth="1"/>
    <col min="17" max="17" width="10.77734375" style="177" customWidth="1"/>
    <col min="18" max="19" width="8.77734375" style="177" customWidth="1"/>
    <col min="20" max="20" width="2.77734375" style="177" customWidth="1"/>
    <col min="21" max="21" width="10" style="177" customWidth="1"/>
    <col min="22" max="23" width="8.77734375" style="177" customWidth="1"/>
    <col min="24" max="24" width="2.6640625" style="177" customWidth="1"/>
    <col min="25" max="25" width="10" style="177" customWidth="1"/>
    <col min="26" max="28" width="8.77734375" style="177" customWidth="1"/>
    <col min="29" max="16384" width="8.77734375" style="177"/>
  </cols>
  <sheetData>
    <row r="1" spans="1:27" ht="16.0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27" ht="15" customHeight="1" thickBot="1">
      <c r="A2" s="178"/>
      <c r="B2" s="178"/>
      <c r="C2" s="178"/>
      <c r="D2" s="176"/>
      <c r="E2" s="178"/>
      <c r="F2" s="178"/>
      <c r="G2" s="178"/>
      <c r="H2" s="176"/>
      <c r="I2" s="178"/>
      <c r="J2" s="178"/>
      <c r="K2" s="178"/>
      <c r="L2" s="176"/>
      <c r="M2" s="178"/>
      <c r="N2" s="178"/>
      <c r="O2" s="178"/>
      <c r="P2" s="176"/>
      <c r="Q2" s="178"/>
      <c r="R2" s="178"/>
      <c r="S2" s="178"/>
      <c r="T2" s="176"/>
      <c r="U2" s="178"/>
      <c r="V2" s="178"/>
      <c r="W2" s="178"/>
      <c r="X2" s="176"/>
      <c r="Y2" s="178"/>
      <c r="Z2" s="178"/>
      <c r="AA2" s="178"/>
    </row>
    <row r="3" spans="1:27" ht="16.5" customHeight="1">
      <c r="A3" s="179"/>
      <c r="B3" s="180" t="s">
        <v>340</v>
      </c>
      <c r="C3" s="181"/>
      <c r="D3" s="182"/>
      <c r="E3" s="179"/>
      <c r="F3" s="180" t="s">
        <v>341</v>
      </c>
      <c r="G3" s="181"/>
      <c r="H3" s="182"/>
      <c r="I3" s="179"/>
      <c r="J3" s="180" t="s">
        <v>158</v>
      </c>
      <c r="K3" s="181"/>
      <c r="L3" s="182"/>
      <c r="M3" s="179"/>
      <c r="N3" s="180" t="s">
        <v>159</v>
      </c>
      <c r="O3" s="181"/>
      <c r="P3" s="182"/>
      <c r="Q3" s="179"/>
      <c r="R3" s="180" t="s">
        <v>160</v>
      </c>
      <c r="S3" s="181"/>
      <c r="T3" s="182"/>
      <c r="U3" s="179"/>
      <c r="V3" s="180" t="s">
        <v>161</v>
      </c>
      <c r="W3" s="181"/>
      <c r="X3" s="182"/>
      <c r="Y3" s="179"/>
      <c r="Z3" s="180" t="s">
        <v>162</v>
      </c>
      <c r="AA3" s="181"/>
    </row>
    <row r="4" spans="1:27" ht="16.05" customHeight="1">
      <c r="A4" s="183" t="s">
        <v>368</v>
      </c>
      <c r="B4" s="184">
        <v>1.291666666666667</v>
      </c>
      <c r="C4" s="185">
        <v>0.33333333333333331</v>
      </c>
      <c r="D4" s="182"/>
      <c r="E4" s="186" t="s">
        <v>416</v>
      </c>
      <c r="F4" s="184">
        <v>1.291666666666667</v>
      </c>
      <c r="G4" s="185">
        <v>0.33333333333333331</v>
      </c>
      <c r="H4" s="182"/>
      <c r="I4" s="186" t="s">
        <v>419</v>
      </c>
      <c r="J4" s="184">
        <v>1.291666666666667</v>
      </c>
      <c r="K4" s="185">
        <v>0.33333333333333331</v>
      </c>
      <c r="L4" s="182"/>
      <c r="M4" s="186" t="s">
        <v>424</v>
      </c>
      <c r="N4" s="184">
        <v>1.291666666666667</v>
      </c>
      <c r="O4" s="185">
        <v>0.33333333333333331</v>
      </c>
      <c r="P4" s="182"/>
      <c r="Q4" s="186" t="s">
        <v>428</v>
      </c>
      <c r="R4" s="184">
        <v>1.291666666666667</v>
      </c>
      <c r="S4" s="185">
        <v>0.33333333333333331</v>
      </c>
      <c r="T4" s="182"/>
      <c r="U4" s="186" t="s">
        <v>433</v>
      </c>
      <c r="V4" s="184">
        <v>1.291666666666667</v>
      </c>
      <c r="W4" s="185">
        <v>0.33333333333333331</v>
      </c>
      <c r="X4" s="182"/>
      <c r="Y4" s="186" t="s">
        <v>437</v>
      </c>
      <c r="Z4" s="184">
        <v>1.291666666666667</v>
      </c>
      <c r="AA4" s="185">
        <v>0.33333333333333331</v>
      </c>
    </row>
    <row r="5" spans="1:27" ht="16.05" customHeight="1" thickBot="1">
      <c r="A5" s="183" t="s">
        <v>369</v>
      </c>
      <c r="B5" s="184">
        <v>0.34375</v>
      </c>
      <c r="C5" s="185">
        <v>0.38541666666666669</v>
      </c>
      <c r="D5" s="182"/>
      <c r="E5" s="186" t="s">
        <v>417</v>
      </c>
      <c r="F5" s="184">
        <v>0.34375</v>
      </c>
      <c r="G5" s="185">
        <v>0.38541666666666669</v>
      </c>
      <c r="H5" s="182"/>
      <c r="I5" s="186" t="s">
        <v>420</v>
      </c>
      <c r="J5" s="184">
        <v>0.34375</v>
      </c>
      <c r="K5" s="185">
        <v>0.38541666666666669</v>
      </c>
      <c r="L5" s="182"/>
      <c r="M5" s="186" t="s">
        <v>425</v>
      </c>
      <c r="N5" s="184">
        <v>0.34375</v>
      </c>
      <c r="O5" s="185">
        <v>0.38541666666666669</v>
      </c>
      <c r="P5" s="182"/>
      <c r="Q5" s="186" t="s">
        <v>429</v>
      </c>
      <c r="R5" s="184">
        <v>0.34375</v>
      </c>
      <c r="S5" s="185">
        <v>0.38541666666666669</v>
      </c>
      <c r="T5" s="182"/>
      <c r="U5" s="186" t="s">
        <v>434</v>
      </c>
      <c r="V5" s="184">
        <v>0.34375</v>
      </c>
      <c r="W5" s="185">
        <v>0.38541666666666669</v>
      </c>
      <c r="X5" s="182"/>
      <c r="Y5" s="186" t="s">
        <v>438</v>
      </c>
      <c r="Z5" s="184">
        <v>0.34375</v>
      </c>
      <c r="AA5" s="185">
        <v>0.38541666666666669</v>
      </c>
    </row>
    <row r="6" spans="1:27" ht="16.5" customHeight="1">
      <c r="A6" s="187" t="s">
        <v>383</v>
      </c>
      <c r="B6" s="187">
        <v>0.625</v>
      </c>
      <c r="C6" s="188">
        <v>0.65625</v>
      </c>
      <c r="D6" s="182"/>
      <c r="E6" s="189" t="s">
        <v>416</v>
      </c>
      <c r="F6" s="187">
        <v>0.625</v>
      </c>
      <c r="G6" s="188">
        <v>0.66666666666666663</v>
      </c>
      <c r="H6" s="182"/>
      <c r="I6" s="187" t="s">
        <v>421</v>
      </c>
      <c r="J6" s="187">
        <v>0.625</v>
      </c>
      <c r="K6" s="188">
        <v>0.65625</v>
      </c>
      <c r="L6" s="182"/>
      <c r="M6" s="189" t="s">
        <v>426</v>
      </c>
      <c r="N6" s="187">
        <v>0.625</v>
      </c>
      <c r="O6" s="188">
        <v>0.66666666666666663</v>
      </c>
      <c r="P6" s="182"/>
      <c r="Q6" s="189" t="s">
        <v>430</v>
      </c>
      <c r="R6" s="187">
        <v>0.625</v>
      </c>
      <c r="S6" s="188">
        <v>0.65625</v>
      </c>
      <c r="T6" s="182"/>
      <c r="U6" s="189" t="s">
        <v>435</v>
      </c>
      <c r="V6" s="187">
        <v>0.625</v>
      </c>
      <c r="W6" s="188">
        <v>0.66666666666666663</v>
      </c>
      <c r="X6" s="182"/>
      <c r="Y6" s="189" t="s">
        <v>439</v>
      </c>
      <c r="Z6" s="187">
        <v>0.625</v>
      </c>
      <c r="AA6" s="188">
        <v>0.66666666666666663</v>
      </c>
    </row>
    <row r="7" spans="1:27" ht="16.05" customHeight="1">
      <c r="A7" s="190" t="s">
        <v>384</v>
      </c>
      <c r="B7" s="190">
        <v>0.65625</v>
      </c>
      <c r="C7" s="191">
        <v>0.6875</v>
      </c>
      <c r="D7" s="182"/>
      <c r="E7" s="192" t="s">
        <v>418</v>
      </c>
      <c r="F7" s="190">
        <v>0.67708333333333337</v>
      </c>
      <c r="G7" s="191">
        <v>0.71875</v>
      </c>
      <c r="H7" s="182"/>
      <c r="I7" s="190" t="s">
        <v>422</v>
      </c>
      <c r="J7" s="190">
        <v>0.65625</v>
      </c>
      <c r="K7" s="191">
        <v>0.6875</v>
      </c>
      <c r="L7" s="182"/>
      <c r="M7" s="192" t="s">
        <v>427</v>
      </c>
      <c r="N7" s="190">
        <v>0.67708333333333337</v>
      </c>
      <c r="O7" s="191">
        <v>0.71875</v>
      </c>
      <c r="P7" s="182"/>
      <c r="Q7" s="192" t="s">
        <v>431</v>
      </c>
      <c r="R7" s="190">
        <v>0.65625</v>
      </c>
      <c r="S7" s="191">
        <v>0.6875</v>
      </c>
      <c r="T7" s="182"/>
      <c r="U7" s="192" t="s">
        <v>436</v>
      </c>
      <c r="V7" s="190">
        <v>0.67708333333333337</v>
      </c>
      <c r="W7" s="191">
        <v>0.71875</v>
      </c>
      <c r="X7" s="182"/>
      <c r="Y7" s="192" t="s">
        <v>440</v>
      </c>
      <c r="Z7" s="190">
        <v>0.67708333333333337</v>
      </c>
      <c r="AA7" s="191">
        <v>0.71875</v>
      </c>
    </row>
    <row r="8" spans="1:27" ht="16.05" customHeight="1">
      <c r="A8" s="190" t="s">
        <v>385</v>
      </c>
      <c r="B8" s="190">
        <v>0.6875</v>
      </c>
      <c r="C8" s="191">
        <v>0.71875</v>
      </c>
      <c r="D8" s="182"/>
      <c r="E8" s="192"/>
      <c r="F8" s="190"/>
      <c r="G8" s="191"/>
      <c r="H8" s="182"/>
      <c r="I8" s="190" t="s">
        <v>423</v>
      </c>
      <c r="J8" s="190">
        <v>0.6875</v>
      </c>
      <c r="K8" s="191">
        <v>0.71875</v>
      </c>
      <c r="L8" s="182"/>
      <c r="M8" s="192"/>
      <c r="N8" s="190"/>
      <c r="O8" s="191"/>
      <c r="P8" s="182"/>
      <c r="Q8" s="192" t="s">
        <v>432</v>
      </c>
      <c r="R8" s="190">
        <v>0.6875</v>
      </c>
      <c r="S8" s="191">
        <v>0.71875</v>
      </c>
      <c r="T8" s="182"/>
      <c r="U8" s="192"/>
      <c r="V8" s="190"/>
      <c r="W8" s="191"/>
      <c r="X8" s="182"/>
      <c r="Y8" s="192"/>
      <c r="Z8" s="190"/>
      <c r="AA8" s="191"/>
    </row>
    <row r="9" spans="1:27" ht="15" customHeight="1" thickBot="1">
      <c r="A9" s="193"/>
      <c r="B9" s="194"/>
      <c r="C9" s="195"/>
      <c r="D9" s="182"/>
      <c r="E9" s="193"/>
      <c r="F9" s="194"/>
      <c r="G9" s="195"/>
      <c r="H9" s="182"/>
      <c r="I9" s="193"/>
      <c r="J9" s="194"/>
      <c r="K9" s="195"/>
      <c r="L9" s="182"/>
      <c r="M9" s="193"/>
      <c r="N9" s="194"/>
      <c r="O9" s="195"/>
      <c r="P9" s="182"/>
      <c r="Q9" s="193"/>
      <c r="R9" s="194"/>
      <c r="S9" s="195"/>
      <c r="T9" s="182"/>
      <c r="U9" s="193"/>
      <c r="V9" s="194"/>
      <c r="W9" s="195"/>
      <c r="X9" s="182"/>
      <c r="Y9" s="193"/>
      <c r="Z9" s="194"/>
      <c r="AA9" s="195"/>
    </row>
    <row r="12" spans="1:27" ht="14.55" customHeight="1">
      <c r="A12" s="376" t="s">
        <v>370</v>
      </c>
      <c r="B12" s="376"/>
      <c r="C12" s="196">
        <v>166</v>
      </c>
      <c r="E12" s="376" t="s">
        <v>370</v>
      </c>
      <c r="F12" s="376"/>
      <c r="G12" s="196">
        <v>108</v>
      </c>
      <c r="I12" s="376" t="s">
        <v>370</v>
      </c>
      <c r="J12" s="376"/>
      <c r="K12" s="196">
        <v>197</v>
      </c>
      <c r="M12" s="376" t="s">
        <v>370</v>
      </c>
      <c r="N12" s="376"/>
      <c r="O12" s="196">
        <v>108</v>
      </c>
      <c r="Q12" s="376" t="s">
        <v>370</v>
      </c>
      <c r="R12" s="376"/>
      <c r="S12" s="196">
        <v>184</v>
      </c>
      <c r="U12" s="376" t="s">
        <v>370</v>
      </c>
      <c r="V12" s="376"/>
      <c r="W12" s="196">
        <v>139</v>
      </c>
      <c r="Y12" s="376" t="s">
        <v>370</v>
      </c>
      <c r="Z12" s="376"/>
      <c r="AA12" s="196">
        <v>173</v>
      </c>
    </row>
    <row r="13" spans="1:27" ht="14.55" customHeight="1">
      <c r="A13" s="196" t="s">
        <v>371</v>
      </c>
      <c r="B13" s="196"/>
      <c r="C13" s="196">
        <v>220</v>
      </c>
      <c r="E13" s="196" t="s">
        <v>371</v>
      </c>
      <c r="F13" s="196"/>
      <c r="G13" s="196">
        <v>192</v>
      </c>
      <c r="I13" s="196" t="s">
        <v>371</v>
      </c>
      <c r="J13" s="196"/>
      <c r="K13" s="196">
        <v>215</v>
      </c>
      <c r="M13" s="196" t="s">
        <v>371</v>
      </c>
      <c r="N13" s="196"/>
      <c r="O13" s="196">
        <v>180</v>
      </c>
      <c r="Q13" s="196" t="s">
        <v>371</v>
      </c>
      <c r="R13" s="196"/>
      <c r="S13" s="196">
        <v>233</v>
      </c>
      <c r="U13" s="196" t="s">
        <v>371</v>
      </c>
      <c r="V13" s="196"/>
      <c r="W13" s="196">
        <v>197</v>
      </c>
      <c r="Y13" s="196" t="s">
        <v>371</v>
      </c>
      <c r="Z13" s="196"/>
      <c r="AA13" s="196">
        <v>202</v>
      </c>
    </row>
  </sheetData>
  <mergeCells count="7">
    <mergeCell ref="Y12:Z12"/>
    <mergeCell ref="A12:B12"/>
    <mergeCell ref="E12:F12"/>
    <mergeCell ref="I12:J12"/>
    <mergeCell ref="M12:N12"/>
    <mergeCell ref="Q12:R12"/>
    <mergeCell ref="U12:V1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Programme</vt:lpstr>
      <vt:lpstr>Day 1</vt:lpstr>
      <vt:lpstr>Day 2</vt:lpstr>
      <vt:lpstr>Day 3</vt:lpstr>
      <vt:lpstr>Day 4</vt:lpstr>
      <vt:lpstr>Day 5</vt:lpstr>
      <vt:lpstr>Day 6</vt:lpstr>
      <vt:lpstr>Day 7</vt:lpstr>
      <vt:lpstr>Warm Up</vt:lpstr>
      <vt:lpstr>Summary</vt:lpstr>
      <vt:lpstr>Info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 &amp; DM</dc:creator>
  <cp:lastModifiedBy>Georgios Antoniou</cp:lastModifiedBy>
  <dcterms:created xsi:type="dcterms:W3CDTF">2021-04-23T15:44:20Z</dcterms:created>
  <dcterms:modified xsi:type="dcterms:W3CDTF">2021-04-30T17:10:22Z</dcterms:modified>
</cp:coreProperties>
</file>